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515" windowHeight="12330"/>
  </bookViews>
  <sheets>
    <sheet name="Championnat" sheetId="1" r:id="rId1"/>
    <sheet name="Joueurs" sheetId="2" r:id="rId2"/>
  </sheets>
  <definedNames>
    <definedName name="Noms">Joueurs!$A$1:$A$65</definedName>
    <definedName name="Points">Joueurs!$B$1:$B$65</definedName>
  </definedNames>
  <calcPr calcId="145621"/>
</workbook>
</file>

<file path=xl/calcChain.xml><?xml version="1.0" encoding="utf-8"?>
<calcChain xmlns="http://schemas.openxmlformats.org/spreadsheetml/2006/main">
  <c r="E49" i="1" l="1"/>
  <c r="C49" i="1"/>
  <c r="E69" i="1" l="1"/>
  <c r="E68" i="1"/>
  <c r="C69" i="1"/>
  <c r="C68" i="1"/>
  <c r="E54" i="1"/>
  <c r="C54" i="1"/>
  <c r="D64" i="1" l="1"/>
  <c r="D63" i="1"/>
  <c r="D62" i="1"/>
  <c r="D28" i="1"/>
  <c r="D27" i="1"/>
  <c r="B27" i="1"/>
  <c r="K66" i="1"/>
  <c r="I66" i="1"/>
  <c r="I61" i="1"/>
  <c r="D66" i="1"/>
  <c r="B66" i="1"/>
  <c r="D61" i="1"/>
  <c r="B61" i="1"/>
  <c r="B56" i="1"/>
  <c r="D122" i="1"/>
  <c r="D117" i="1"/>
  <c r="B117" i="1"/>
  <c r="D112" i="1"/>
  <c r="B112" i="1"/>
  <c r="A128" i="1"/>
  <c r="E125" i="1"/>
  <c r="C125" i="1"/>
  <c r="E124" i="1"/>
  <c r="C124" i="1"/>
  <c r="E123" i="1"/>
  <c r="C123" i="1"/>
  <c r="E120" i="1"/>
  <c r="C120" i="1"/>
  <c r="E119" i="1"/>
  <c r="C119" i="1"/>
  <c r="E118" i="1"/>
  <c r="C118" i="1"/>
  <c r="E115" i="1"/>
  <c r="C115" i="1"/>
  <c r="E114" i="1"/>
  <c r="C114" i="1"/>
  <c r="E113" i="1"/>
  <c r="C113" i="1"/>
  <c r="K82" i="1"/>
  <c r="I82" i="1"/>
  <c r="I77" i="1"/>
  <c r="K72" i="1"/>
  <c r="I72" i="1"/>
  <c r="H88" i="1"/>
  <c r="L85" i="1"/>
  <c r="J85" i="1"/>
  <c r="L84" i="1"/>
  <c r="J84" i="1"/>
  <c r="L83" i="1"/>
  <c r="J83" i="1"/>
  <c r="L80" i="1"/>
  <c r="J80" i="1"/>
  <c r="L79" i="1"/>
  <c r="J79" i="1"/>
  <c r="L78" i="1"/>
  <c r="J78" i="1"/>
  <c r="L75" i="1"/>
  <c r="J75" i="1"/>
  <c r="L74" i="1"/>
  <c r="J74" i="1"/>
  <c r="L73" i="1"/>
  <c r="J73" i="1"/>
  <c r="B92" i="1"/>
  <c r="E95" i="1"/>
  <c r="C95" i="1"/>
  <c r="E94" i="1"/>
  <c r="C94" i="1"/>
  <c r="E93" i="1"/>
  <c r="C93" i="1"/>
  <c r="D87" i="1"/>
  <c r="B87" i="1"/>
  <c r="D82" i="1"/>
  <c r="A98" i="1"/>
  <c r="A83" i="1"/>
  <c r="K51" i="1"/>
  <c r="I46" i="1"/>
  <c r="I41" i="1"/>
  <c r="D51" i="1"/>
  <c r="B51" i="1"/>
  <c r="C52" i="1"/>
  <c r="E52" i="1"/>
  <c r="C53" i="1"/>
  <c r="E53" i="1"/>
  <c r="D46" i="1"/>
  <c r="H57" i="1"/>
  <c r="H42" i="1"/>
  <c r="A57" i="1"/>
  <c r="A42" i="1"/>
  <c r="D77" i="1"/>
  <c r="I36" i="1"/>
  <c r="D31" i="1"/>
  <c r="H19" i="1"/>
  <c r="E138" i="1" l="1"/>
  <c r="E130" i="1"/>
  <c r="E129" i="1"/>
  <c r="E128" i="1"/>
  <c r="L100" i="1"/>
  <c r="L99" i="1"/>
  <c r="L98" i="1"/>
  <c r="L95" i="1"/>
  <c r="L94" i="1"/>
  <c r="L93" i="1"/>
  <c r="L90" i="1"/>
  <c r="L89" i="1"/>
  <c r="L88" i="1"/>
  <c r="J90" i="1"/>
  <c r="J89" i="1"/>
  <c r="J88" i="1"/>
  <c r="J95" i="1"/>
  <c r="J94" i="1"/>
  <c r="J93" i="1"/>
  <c r="J100" i="1"/>
  <c r="C130" i="1"/>
  <c r="C129" i="1"/>
  <c r="C128" i="1"/>
  <c r="C135" i="1"/>
  <c r="C134" i="1"/>
  <c r="C133" i="1"/>
  <c r="C138" i="1"/>
  <c r="C100" i="1"/>
  <c r="C99" i="1"/>
  <c r="C98" i="1"/>
  <c r="C105" i="1"/>
  <c r="C104" i="1"/>
  <c r="C103" i="1"/>
  <c r="C108" i="1"/>
  <c r="E108" i="1"/>
  <c r="E100" i="1"/>
  <c r="E99" i="1"/>
  <c r="E98" i="1"/>
  <c r="E90" i="1"/>
  <c r="E89" i="1"/>
  <c r="E88" i="1"/>
  <c r="E85" i="1"/>
  <c r="E84" i="1"/>
  <c r="E83" i="1"/>
  <c r="E80" i="1"/>
  <c r="E79" i="1"/>
  <c r="E78" i="1"/>
  <c r="E75" i="1"/>
  <c r="E74" i="1"/>
  <c r="E73" i="1"/>
  <c r="C90" i="1"/>
  <c r="C89" i="1"/>
  <c r="C88" i="1"/>
  <c r="C85" i="1"/>
  <c r="C84" i="1"/>
  <c r="C83" i="1"/>
  <c r="C80" i="1"/>
  <c r="C79" i="1"/>
  <c r="C78" i="1"/>
  <c r="C75" i="1"/>
  <c r="C74" i="1"/>
  <c r="C73" i="1"/>
  <c r="C67" i="1"/>
  <c r="E67" i="1"/>
  <c r="C58" i="1"/>
  <c r="E42" i="1"/>
  <c r="E39" i="1"/>
  <c r="C39" i="1"/>
  <c r="C38" i="1"/>
  <c r="E32" i="1"/>
  <c r="B46" i="1"/>
  <c r="B41" i="1"/>
  <c r="B36" i="1"/>
  <c r="D36" i="1"/>
  <c r="B31" i="1"/>
  <c r="E135" i="1"/>
  <c r="E134" i="1"/>
  <c r="E133" i="1"/>
  <c r="E105" i="1"/>
  <c r="E104" i="1"/>
  <c r="E103" i="1"/>
  <c r="J99" i="1"/>
  <c r="J98" i="1"/>
  <c r="E64" i="1"/>
  <c r="E63" i="1"/>
  <c r="E62" i="1"/>
  <c r="C64" i="1"/>
  <c r="C63" i="1"/>
  <c r="C62" i="1"/>
  <c r="E59" i="1"/>
  <c r="E58" i="1"/>
  <c r="E57" i="1"/>
  <c r="C59" i="1"/>
  <c r="C57" i="1"/>
  <c r="E48" i="1"/>
  <c r="E47" i="1"/>
  <c r="C48" i="1"/>
  <c r="C47" i="1"/>
  <c r="E44" i="1"/>
  <c r="E43" i="1"/>
  <c r="C44" i="1"/>
  <c r="C43" i="1"/>
  <c r="C42" i="1"/>
  <c r="E38" i="1"/>
  <c r="E37" i="1"/>
  <c r="C37" i="1"/>
  <c r="E34" i="1"/>
  <c r="E33" i="1"/>
  <c r="C34" i="1"/>
  <c r="C33" i="1"/>
  <c r="C32" i="1"/>
  <c r="F28" i="1"/>
  <c r="D132" i="1" s="1"/>
  <c r="F27" i="1"/>
  <c r="D97" i="1" s="1"/>
  <c r="F26" i="1"/>
  <c r="D137" i="1" s="1"/>
  <c r="D26" i="1"/>
  <c r="B26" i="1"/>
  <c r="B77" i="1" s="1"/>
  <c r="B25" i="1"/>
  <c r="D72" i="1" s="1"/>
  <c r="D25" i="1"/>
  <c r="K46" i="1" s="1"/>
  <c r="F25" i="1"/>
  <c r="D127" i="1" s="1"/>
  <c r="F24" i="1"/>
  <c r="B127" i="1" s="1"/>
  <c r="D24" i="1"/>
  <c r="K41" i="1" s="1"/>
  <c r="B24" i="1"/>
  <c r="K31" i="1" s="1"/>
  <c r="H20" i="1"/>
  <c r="H18" i="1"/>
  <c r="H17" i="1"/>
  <c r="H16" i="1"/>
  <c r="H15" i="1"/>
  <c r="H14" i="1"/>
  <c r="H13" i="1"/>
  <c r="H12" i="1"/>
  <c r="H11" i="1"/>
  <c r="H10" i="1"/>
  <c r="H9" i="1"/>
  <c r="H8" i="1"/>
  <c r="H7" i="1"/>
  <c r="K92" i="1" l="1"/>
  <c r="K36" i="1"/>
  <c r="B132" i="1"/>
  <c r="B97" i="1"/>
  <c r="B72" i="1"/>
  <c r="D102" i="1"/>
  <c r="B82" i="1"/>
  <c r="I92" i="1"/>
  <c r="D107" i="1"/>
  <c r="I31" i="1"/>
  <c r="I56" i="1"/>
  <c r="I87" i="1"/>
  <c r="I97" i="1"/>
  <c r="K56" i="1"/>
  <c r="B102" i="1"/>
  <c r="K87" i="1"/>
</calcChain>
</file>

<file path=xl/sharedStrings.xml><?xml version="1.0" encoding="utf-8"?>
<sst xmlns="http://schemas.openxmlformats.org/spreadsheetml/2006/main" count="203" uniqueCount="90">
  <si>
    <t>Championnat par équipe Vétérans</t>
  </si>
  <si>
    <t>Titulaire 1</t>
  </si>
  <si>
    <t>Titulaire 2</t>
  </si>
  <si>
    <t>Titulaire 3</t>
  </si>
  <si>
    <t>Clubs</t>
  </si>
  <si>
    <t>Points</t>
  </si>
  <si>
    <t>Moyenne</t>
  </si>
  <si>
    <t>Eaubonne 1</t>
  </si>
  <si>
    <t>Delabarre Nicolas</t>
  </si>
  <si>
    <t>Pichot Eric</t>
  </si>
  <si>
    <t>Au moins 2 joueurs sur les 3 doivent avoir un nombre de points compris entre 800 et 1399.</t>
  </si>
  <si>
    <t>Chambly 1</t>
  </si>
  <si>
    <t>Vuibert Alexandre</t>
  </si>
  <si>
    <t>Rouget David</t>
  </si>
  <si>
    <t>Gaudissard Nicolas</t>
  </si>
  <si>
    <t>Franconville 1</t>
  </si>
  <si>
    <t>Janssens Jean-Luc</t>
  </si>
  <si>
    <t>De Piccoli Claude</t>
  </si>
  <si>
    <t>Vincent Thierry</t>
  </si>
  <si>
    <t>St Prix 1</t>
  </si>
  <si>
    <t>Dubois Gilles</t>
  </si>
  <si>
    <t>Richard Sébastien</t>
  </si>
  <si>
    <t>Da Cunha José</t>
  </si>
  <si>
    <t>Montmorency 1</t>
  </si>
  <si>
    <t>Domont 1</t>
  </si>
  <si>
    <t>Rondeau Jean-Pierre</t>
  </si>
  <si>
    <t>Lacelle Christophe</t>
  </si>
  <si>
    <t>Neveu Emmanuel</t>
  </si>
  <si>
    <t>Montsoult 1</t>
  </si>
  <si>
    <t>Tallon Grégory</t>
  </si>
  <si>
    <t>Sellier Régis</t>
  </si>
  <si>
    <t>Roux Patrick</t>
  </si>
  <si>
    <t>Montsoult 2</t>
  </si>
  <si>
    <t>Eaubonne 2</t>
  </si>
  <si>
    <t>Cochery Alain</t>
  </si>
  <si>
    <t>Lefèvre Cyril</t>
  </si>
  <si>
    <t>Lebranchu Laurent</t>
  </si>
  <si>
    <t>Magny 1</t>
  </si>
  <si>
    <t>Poule A</t>
  </si>
  <si>
    <t>Poule B</t>
  </si>
  <si>
    <t>Poule C</t>
  </si>
  <si>
    <t>Remplacant 1</t>
  </si>
  <si>
    <t>Remplacant 2</t>
  </si>
  <si>
    <t>Bravo Bernard</t>
  </si>
  <si>
    <t>Hervin Olivier</t>
  </si>
  <si>
    <t>Journée 1</t>
  </si>
  <si>
    <t>Exempt</t>
  </si>
  <si>
    <t>Journée 2</t>
  </si>
  <si>
    <t>Journée 3</t>
  </si>
  <si>
    <t>Journée 4</t>
  </si>
  <si>
    <t>Journée 5</t>
  </si>
  <si>
    <t>Noms</t>
  </si>
  <si>
    <t>Remplacant 3</t>
  </si>
  <si>
    <t>De Bouard Eric</t>
  </si>
  <si>
    <t>Beauchamp 1</t>
  </si>
  <si>
    <t>Ermont Plessis 1</t>
  </si>
  <si>
    <t>Ezanville Ecouen 1</t>
  </si>
  <si>
    <t>Méry 2</t>
  </si>
  <si>
    <t>Gautier Christophe</t>
  </si>
  <si>
    <t>Leclerc Christophe</t>
  </si>
  <si>
    <t>Creplet Thierry</t>
  </si>
  <si>
    <t>Lamine Pierre</t>
  </si>
  <si>
    <t>Donne Francois</t>
  </si>
  <si>
    <t>Roussel Stéphane</t>
  </si>
  <si>
    <t>Nguyen Henri</t>
  </si>
  <si>
    <t>Cenac Stéphane</t>
  </si>
  <si>
    <t>Proust Christian</t>
  </si>
  <si>
    <t>Chen Jian</t>
  </si>
  <si>
    <t>Margiotta Cristophe</t>
  </si>
  <si>
    <t>Erard Roland</t>
  </si>
  <si>
    <t>Baudin Claude</t>
  </si>
  <si>
    <t>Sancho Laurent</t>
  </si>
  <si>
    <t>Bandry Xavier</t>
  </si>
  <si>
    <t>Saison 2019 / 2020</t>
  </si>
  <si>
    <t>Lefèvre Jean-Claude</t>
  </si>
  <si>
    <t>Vaast Claude</t>
  </si>
  <si>
    <t>Henry Patrick</t>
  </si>
  <si>
    <t>Brault Christian</t>
  </si>
  <si>
    <t>Dacunha Paul</t>
  </si>
  <si>
    <t>Joffre Philippe</t>
  </si>
  <si>
    <t>Richard Gaëtan</t>
  </si>
  <si>
    <t>Bancal Serge</t>
  </si>
  <si>
    <t>Barseyni Dominique</t>
  </si>
  <si>
    <t>Mezerette Dominique</t>
  </si>
  <si>
    <t>Janssens Jean-luc</t>
  </si>
  <si>
    <t>Ta Dit Taduc Olivier</t>
  </si>
  <si>
    <t>Gautier Pascal</t>
  </si>
  <si>
    <t>Buchet Cédric</t>
  </si>
  <si>
    <t>Chenot Pascale</t>
  </si>
  <si>
    <t>Fourmond Thierry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</si>
</sst>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3" borderId="0" xfId="0" applyFont="1" applyFill="1"/>
    <xf numFmtId="0" fontId="0" fillId="3" borderId="0" xfId="0" applyFill="1"/>
    <xf numFmtId="0" fontId="0" fillId="4" borderId="0" xfId="0" applyFill="1"/>
    <xf numFmtId="0" fontId="1" fillId="4" borderId="0" xfId="0" applyFont="1" applyFill="1"/>
    <xf numFmtId="0" fontId="0" fillId="5" borderId="0" xfId="0" applyFill="1"/>
    <xf numFmtId="0" fontId="1" fillId="5" borderId="0" xfId="0" applyFont="1" applyFill="1"/>
    <xf numFmtId="0" fontId="0" fillId="6" borderId="11" xfId="0" applyFill="1" applyBorder="1" applyAlignment="1">
      <alignment horizontal="center"/>
    </xf>
    <xf numFmtId="1" fontId="0" fillId="6" borderId="12" xfId="0" applyNumberFormat="1" applyFill="1" applyBorder="1"/>
    <xf numFmtId="0" fontId="0" fillId="0" borderId="14" xfId="0" applyBorder="1"/>
    <xf numFmtId="0" fontId="0" fillId="0" borderId="13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1" fontId="0" fillId="6" borderId="19" xfId="0" applyNumberFormat="1" applyFill="1" applyBorder="1"/>
    <xf numFmtId="0" fontId="0" fillId="0" borderId="20" xfId="0" applyBorder="1"/>
    <xf numFmtId="164" fontId="0" fillId="0" borderId="0" xfId="0" applyNumberFormat="1"/>
    <xf numFmtId="0" fontId="0" fillId="0" borderId="0" xfId="0" applyFill="1" applyBorder="1"/>
    <xf numFmtId="1" fontId="0" fillId="6" borderId="15" xfId="0" applyNumberFormat="1" applyFill="1" applyBorder="1"/>
    <xf numFmtId="0" fontId="0" fillId="0" borderId="0" xfId="0" applyBorder="1"/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44"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8"/>
  <sheetViews>
    <sheetView showGridLines="0" tabSelected="1" workbookViewId="0">
      <selection activeCell="F62" sqref="F62"/>
    </sheetView>
  </sheetViews>
  <sheetFormatPr baseColWidth="10" defaultRowHeight="15" x14ac:dyDescent="0.25"/>
  <cols>
    <col min="1" max="1" width="24.5703125" bestFit="1" customWidth="1"/>
    <col min="2" max="2" width="19.85546875" bestFit="1" customWidth="1"/>
    <col min="3" max="3" width="7.5703125" bestFit="1" customWidth="1"/>
    <col min="4" max="4" width="18.42578125" customWidth="1"/>
    <col min="5" max="5" width="6.7109375" customWidth="1"/>
    <col min="6" max="6" width="22" bestFit="1" customWidth="1"/>
    <col min="7" max="7" width="6.7109375" customWidth="1"/>
    <col min="8" max="8" width="25.7109375" bestFit="1" customWidth="1"/>
    <col min="9" max="9" width="19.140625" bestFit="1" customWidth="1"/>
    <col min="10" max="10" width="6.7109375" customWidth="1"/>
    <col min="11" max="11" width="22.42578125" bestFit="1" customWidth="1"/>
    <col min="12" max="12" width="6.7109375" customWidth="1"/>
    <col min="13" max="13" width="22" bestFit="1" customWidth="1"/>
  </cols>
  <sheetData>
    <row r="1" spans="1:14" ht="26.25" x14ac:dyDescent="0.4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4" x14ac:dyDescent="0.25">
      <c r="A2" s="32" t="s">
        <v>73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4" spans="1:14" x14ac:dyDescent="0.25">
      <c r="A4" s="30" t="s">
        <v>10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6" spans="1:14" ht="15.75" thickBot="1" x14ac:dyDescent="0.3">
      <c r="A6" s="8" t="s">
        <v>4</v>
      </c>
      <c r="B6" s="9" t="s">
        <v>1</v>
      </c>
      <c r="C6" s="9" t="s">
        <v>5</v>
      </c>
      <c r="D6" s="9" t="s">
        <v>2</v>
      </c>
      <c r="E6" s="9" t="s">
        <v>5</v>
      </c>
      <c r="F6" s="9" t="s">
        <v>3</v>
      </c>
      <c r="G6" s="8" t="s">
        <v>5</v>
      </c>
      <c r="H6" s="17" t="s">
        <v>6</v>
      </c>
      <c r="I6" s="10" t="s">
        <v>41</v>
      </c>
      <c r="J6" s="9" t="s">
        <v>5</v>
      </c>
      <c r="K6" s="9" t="s">
        <v>42</v>
      </c>
      <c r="L6" s="10" t="s">
        <v>5</v>
      </c>
      <c r="M6" s="9" t="s">
        <v>52</v>
      </c>
      <c r="N6" s="10" t="s">
        <v>5</v>
      </c>
    </row>
    <row r="7" spans="1:14" ht="15.75" thickTop="1" x14ac:dyDescent="0.25">
      <c r="A7" s="19" t="s">
        <v>54</v>
      </c>
      <c r="B7" s="20" t="s">
        <v>58</v>
      </c>
      <c r="C7" s="20">
        <v>1242</v>
      </c>
      <c r="D7" s="20" t="s">
        <v>62</v>
      </c>
      <c r="E7" s="20">
        <v>1206</v>
      </c>
      <c r="F7" s="20" t="s">
        <v>67</v>
      </c>
      <c r="G7" s="19">
        <v>883</v>
      </c>
      <c r="H7" s="28">
        <f>(C7+E7+G7)/3</f>
        <v>1110.3333333333333</v>
      </c>
      <c r="I7" s="21" t="s">
        <v>87</v>
      </c>
      <c r="J7" s="20">
        <v>669</v>
      </c>
      <c r="K7" s="20"/>
      <c r="L7" s="21"/>
      <c r="M7" s="20"/>
      <c r="N7" s="21"/>
    </row>
    <row r="8" spans="1:14" x14ac:dyDescent="0.25">
      <c r="A8" s="22" t="s">
        <v>19</v>
      </c>
      <c r="B8" s="23" t="s">
        <v>20</v>
      </c>
      <c r="C8" s="23">
        <v>1084</v>
      </c>
      <c r="D8" s="23" t="s">
        <v>63</v>
      </c>
      <c r="E8" s="23">
        <v>1243</v>
      </c>
      <c r="F8" s="23" t="s">
        <v>68</v>
      </c>
      <c r="G8" s="22">
        <v>980</v>
      </c>
      <c r="H8" s="24">
        <f t="shared" ref="H8:H20" si="0">(C8+E8+G8)/3</f>
        <v>1102.3333333333333</v>
      </c>
      <c r="I8" s="25"/>
      <c r="J8" s="23"/>
      <c r="K8" s="23"/>
      <c r="L8" s="25"/>
      <c r="M8" s="23"/>
      <c r="N8" s="25"/>
    </row>
    <row r="9" spans="1:14" x14ac:dyDescent="0.25">
      <c r="A9" s="22" t="s">
        <v>7</v>
      </c>
      <c r="B9" s="23" t="s">
        <v>8</v>
      </c>
      <c r="C9" s="23">
        <v>1192</v>
      </c>
      <c r="D9" s="23" t="s">
        <v>9</v>
      </c>
      <c r="E9" s="23">
        <v>1161</v>
      </c>
      <c r="F9" s="23" t="s">
        <v>69</v>
      </c>
      <c r="G9" s="22">
        <v>918</v>
      </c>
      <c r="H9" s="24">
        <f t="shared" si="0"/>
        <v>1090.3333333333333</v>
      </c>
      <c r="I9" s="25"/>
      <c r="J9" s="23"/>
      <c r="K9" s="23"/>
      <c r="L9" s="25"/>
      <c r="M9" s="23"/>
      <c r="N9" s="25"/>
    </row>
    <row r="10" spans="1:14" x14ac:dyDescent="0.25">
      <c r="A10" s="22" t="s">
        <v>23</v>
      </c>
      <c r="B10" s="23" t="s">
        <v>22</v>
      </c>
      <c r="C10" s="23">
        <v>1224</v>
      </c>
      <c r="D10" s="23" t="s">
        <v>21</v>
      </c>
      <c r="E10" s="23">
        <v>850</v>
      </c>
      <c r="F10" s="23" t="s">
        <v>70</v>
      </c>
      <c r="G10" s="22">
        <v>1155</v>
      </c>
      <c r="H10" s="24">
        <f t="shared" si="0"/>
        <v>1076.3333333333333</v>
      </c>
      <c r="I10" s="25" t="s">
        <v>88</v>
      </c>
      <c r="J10" s="23">
        <v>776</v>
      </c>
      <c r="K10" s="23" t="s">
        <v>89</v>
      </c>
      <c r="L10" s="25">
        <v>668</v>
      </c>
      <c r="M10" s="23"/>
      <c r="N10" s="25"/>
    </row>
    <row r="11" spans="1:14" x14ac:dyDescent="0.25">
      <c r="A11" s="22" t="s">
        <v>15</v>
      </c>
      <c r="B11" s="23" t="s">
        <v>59</v>
      </c>
      <c r="C11" s="23">
        <v>1106</v>
      </c>
      <c r="D11" s="23" t="s">
        <v>16</v>
      </c>
      <c r="E11" s="23">
        <v>989</v>
      </c>
      <c r="F11" s="23" t="s">
        <v>17</v>
      </c>
      <c r="G11" s="22">
        <v>1110</v>
      </c>
      <c r="H11" s="24">
        <f t="shared" si="0"/>
        <v>1068.3333333333333</v>
      </c>
      <c r="I11" s="25" t="s">
        <v>82</v>
      </c>
      <c r="J11" s="23">
        <v>828</v>
      </c>
      <c r="K11" s="23" t="s">
        <v>83</v>
      </c>
      <c r="L11" s="25">
        <v>803</v>
      </c>
      <c r="M11" s="23"/>
      <c r="N11" s="25"/>
    </row>
    <row r="12" spans="1:14" x14ac:dyDescent="0.25">
      <c r="A12" s="22" t="s">
        <v>11</v>
      </c>
      <c r="B12" s="23" t="s">
        <v>12</v>
      </c>
      <c r="C12" s="23">
        <v>1289</v>
      </c>
      <c r="D12" s="23" t="s">
        <v>13</v>
      </c>
      <c r="E12" s="23">
        <v>950</v>
      </c>
      <c r="F12" s="23" t="s">
        <v>14</v>
      </c>
      <c r="G12" s="22">
        <v>842</v>
      </c>
      <c r="H12" s="24">
        <f t="shared" si="0"/>
        <v>1027</v>
      </c>
      <c r="I12" s="25" t="s">
        <v>75</v>
      </c>
      <c r="J12" s="23">
        <v>800</v>
      </c>
      <c r="K12" s="23"/>
      <c r="L12" s="25"/>
      <c r="M12" s="23"/>
      <c r="N12" s="25"/>
    </row>
    <row r="13" spans="1:14" x14ac:dyDescent="0.25">
      <c r="A13" s="22" t="s">
        <v>55</v>
      </c>
      <c r="B13" s="23" t="s">
        <v>60</v>
      </c>
      <c r="C13" s="23">
        <v>1144</v>
      </c>
      <c r="D13" s="23" t="s">
        <v>64</v>
      </c>
      <c r="E13" s="23">
        <v>1116</v>
      </c>
      <c r="F13" s="23" t="s">
        <v>76</v>
      </c>
      <c r="G13" s="22">
        <v>853</v>
      </c>
      <c r="H13" s="24">
        <f t="shared" si="0"/>
        <v>1037.6666666666667</v>
      </c>
      <c r="I13" s="25"/>
      <c r="J13" s="23"/>
      <c r="K13" s="23"/>
      <c r="L13" s="25"/>
      <c r="M13" s="23"/>
      <c r="N13" s="25"/>
    </row>
    <row r="14" spans="1:14" x14ac:dyDescent="0.25">
      <c r="A14" s="22" t="s">
        <v>56</v>
      </c>
      <c r="B14" s="23" t="s">
        <v>29</v>
      </c>
      <c r="C14" s="23">
        <v>1119</v>
      </c>
      <c r="D14" s="23" t="s">
        <v>30</v>
      </c>
      <c r="E14" s="23">
        <v>947</v>
      </c>
      <c r="F14" s="23" t="s">
        <v>71</v>
      </c>
      <c r="G14" s="22">
        <v>1011</v>
      </c>
      <c r="H14" s="24">
        <f t="shared" si="0"/>
        <v>1025.6666666666667</v>
      </c>
      <c r="I14" s="25" t="s">
        <v>77</v>
      </c>
      <c r="J14" s="23">
        <v>782</v>
      </c>
      <c r="K14" s="23"/>
      <c r="L14" s="25"/>
      <c r="M14" s="23"/>
      <c r="N14" s="25"/>
    </row>
    <row r="15" spans="1:14" x14ac:dyDescent="0.25">
      <c r="A15" s="22" t="s">
        <v>28</v>
      </c>
      <c r="B15" s="23" t="s">
        <v>31</v>
      </c>
      <c r="C15" s="23">
        <v>1070</v>
      </c>
      <c r="D15" s="23" t="s">
        <v>78</v>
      </c>
      <c r="E15" s="23">
        <v>899</v>
      </c>
      <c r="F15" s="23" t="s">
        <v>44</v>
      </c>
      <c r="G15" s="22">
        <v>881</v>
      </c>
      <c r="H15" s="24">
        <f>(C15+E15+G15)/3</f>
        <v>950</v>
      </c>
      <c r="I15" s="23" t="s">
        <v>79</v>
      </c>
      <c r="J15" s="23">
        <v>684</v>
      </c>
      <c r="K15" s="23"/>
      <c r="L15" s="25"/>
      <c r="M15" s="23"/>
      <c r="N15" s="25"/>
    </row>
    <row r="16" spans="1:14" x14ac:dyDescent="0.25">
      <c r="A16" s="22" t="s">
        <v>24</v>
      </c>
      <c r="B16" s="23" t="s">
        <v>25</v>
      </c>
      <c r="C16" s="23">
        <v>858</v>
      </c>
      <c r="D16" s="23" t="s">
        <v>65</v>
      </c>
      <c r="E16" s="23">
        <v>1058</v>
      </c>
      <c r="F16" s="23" t="s">
        <v>80</v>
      </c>
      <c r="G16" s="22">
        <v>923</v>
      </c>
      <c r="H16" s="24">
        <f t="shared" si="0"/>
        <v>946.33333333333337</v>
      </c>
      <c r="I16" s="25" t="s">
        <v>81</v>
      </c>
      <c r="J16" s="23">
        <v>864</v>
      </c>
      <c r="K16" s="23"/>
      <c r="L16" s="25"/>
      <c r="M16" s="23"/>
      <c r="N16" s="25"/>
    </row>
    <row r="17" spans="1:14" x14ac:dyDescent="0.25">
      <c r="A17" s="22" t="s">
        <v>32</v>
      </c>
      <c r="B17" s="23" t="s">
        <v>26</v>
      </c>
      <c r="C17" s="23">
        <v>913</v>
      </c>
      <c r="D17" s="23" t="s">
        <v>27</v>
      </c>
      <c r="E17" s="23">
        <v>867</v>
      </c>
      <c r="F17" s="23" t="s">
        <v>53</v>
      </c>
      <c r="G17" s="22">
        <v>998</v>
      </c>
      <c r="H17" s="24">
        <f t="shared" si="0"/>
        <v>926</v>
      </c>
      <c r="I17" s="25"/>
      <c r="J17" s="23"/>
      <c r="K17" s="23"/>
      <c r="L17" s="25"/>
      <c r="M17" s="23"/>
      <c r="N17" s="25"/>
    </row>
    <row r="18" spans="1:14" x14ac:dyDescent="0.25">
      <c r="A18" s="22" t="s">
        <v>57</v>
      </c>
      <c r="B18" s="23" t="s">
        <v>18</v>
      </c>
      <c r="C18" s="23">
        <v>960</v>
      </c>
      <c r="D18" s="23" t="s">
        <v>66</v>
      </c>
      <c r="E18" s="23">
        <v>789</v>
      </c>
      <c r="F18" s="23" t="s">
        <v>43</v>
      </c>
      <c r="G18" s="22">
        <v>867</v>
      </c>
      <c r="H18" s="24">
        <f t="shared" si="0"/>
        <v>872</v>
      </c>
      <c r="I18" s="25"/>
      <c r="J18" s="23"/>
      <c r="K18" s="23"/>
      <c r="L18" s="25"/>
      <c r="M18" s="23"/>
      <c r="N18" s="25"/>
    </row>
    <row r="19" spans="1:14" x14ac:dyDescent="0.25">
      <c r="A19" s="22" t="s">
        <v>33</v>
      </c>
      <c r="B19" s="23" t="s">
        <v>61</v>
      </c>
      <c r="C19" s="23">
        <v>748</v>
      </c>
      <c r="D19" s="23" t="s">
        <v>74</v>
      </c>
      <c r="E19" s="23">
        <v>839</v>
      </c>
      <c r="F19" s="23" t="s">
        <v>34</v>
      </c>
      <c r="G19" s="22">
        <v>865</v>
      </c>
      <c r="H19" s="24">
        <f t="shared" ref="H19" si="1">(C19+E19+G19)/3</f>
        <v>817.33333333333337</v>
      </c>
      <c r="I19" s="25" t="s">
        <v>85</v>
      </c>
      <c r="J19" s="23">
        <v>802</v>
      </c>
      <c r="K19" s="23" t="s">
        <v>86</v>
      </c>
      <c r="L19" s="25">
        <v>583</v>
      </c>
      <c r="M19" s="23"/>
      <c r="N19" s="25"/>
    </row>
    <row r="20" spans="1:14" x14ac:dyDescent="0.25">
      <c r="A20" s="3" t="s">
        <v>37</v>
      </c>
      <c r="B20" s="7" t="s">
        <v>36</v>
      </c>
      <c r="C20" s="7">
        <v>1003</v>
      </c>
      <c r="D20" s="7" t="s">
        <v>35</v>
      </c>
      <c r="E20" s="7">
        <v>803</v>
      </c>
      <c r="F20" s="7" t="s">
        <v>72</v>
      </c>
      <c r="G20" s="3">
        <v>500</v>
      </c>
      <c r="H20" s="18">
        <f t="shared" si="0"/>
        <v>768.66666666666663</v>
      </c>
      <c r="I20" s="5"/>
      <c r="J20" s="7"/>
      <c r="K20" s="7"/>
      <c r="L20" s="5"/>
      <c r="M20" s="7"/>
      <c r="N20" s="5"/>
    </row>
    <row r="23" spans="1:14" x14ac:dyDescent="0.25">
      <c r="B23" s="12" t="s">
        <v>38</v>
      </c>
      <c r="D23" s="13" t="s">
        <v>39</v>
      </c>
      <c r="F23" s="15" t="s">
        <v>40</v>
      </c>
    </row>
    <row r="24" spans="1:14" x14ac:dyDescent="0.25">
      <c r="B24" t="str">
        <f>A7</f>
        <v>Beauchamp 1</v>
      </c>
      <c r="D24" t="str">
        <f>A8</f>
        <v>St Prix 1</v>
      </c>
      <c r="F24" t="str">
        <f>A9</f>
        <v>Eaubonne 1</v>
      </c>
    </row>
    <row r="25" spans="1:14" x14ac:dyDescent="0.25">
      <c r="B25" t="str">
        <f>A12</f>
        <v>Chambly 1</v>
      </c>
      <c r="D25" t="str">
        <f>A11</f>
        <v>Franconville 1</v>
      </c>
      <c r="F25" t="str">
        <f>A10</f>
        <v>Montmorency 1</v>
      </c>
    </row>
    <row r="26" spans="1:14" x14ac:dyDescent="0.25">
      <c r="B26" t="str">
        <f>A13</f>
        <v>Ermont Plessis 1</v>
      </c>
      <c r="D26" t="str">
        <f>A14</f>
        <v>Ezanville Ecouen 1</v>
      </c>
      <c r="F26" t="str">
        <f>A15</f>
        <v>Montsoult 1</v>
      </c>
    </row>
    <row r="27" spans="1:14" x14ac:dyDescent="0.25">
      <c r="B27" t="str">
        <f>A18</f>
        <v>Méry 2</v>
      </c>
      <c r="D27" t="str">
        <f>A19</f>
        <v>Eaubonne 2</v>
      </c>
      <c r="F27" t="str">
        <f>A16</f>
        <v>Domont 1</v>
      </c>
    </row>
    <row r="28" spans="1:14" x14ac:dyDescent="0.25">
      <c r="D28" t="str">
        <f>A17</f>
        <v>Montsoult 2</v>
      </c>
      <c r="F28" t="str">
        <f>A20</f>
        <v>Magny 1</v>
      </c>
    </row>
    <row r="30" spans="1:14" x14ac:dyDescent="0.25">
      <c r="A30" s="30" t="s">
        <v>45</v>
      </c>
      <c r="B30" s="30"/>
      <c r="C30" s="30"/>
      <c r="D30" s="30"/>
      <c r="E30" s="30"/>
      <c r="H30" s="30" t="s">
        <v>47</v>
      </c>
      <c r="I30" s="30"/>
      <c r="J30" s="30"/>
      <c r="K30" s="30"/>
      <c r="L30" s="30"/>
    </row>
    <row r="31" spans="1:14" x14ac:dyDescent="0.25">
      <c r="A31" s="11" t="s">
        <v>38</v>
      </c>
      <c r="B31" s="4" t="str">
        <f>A7</f>
        <v>Beauchamp 1</v>
      </c>
      <c r="C31" s="4">
        <v>14</v>
      </c>
      <c r="D31" s="3" t="str">
        <f>A18</f>
        <v>Méry 2</v>
      </c>
      <c r="E31" s="4">
        <v>16</v>
      </c>
      <c r="H31" s="11" t="s">
        <v>38</v>
      </c>
      <c r="I31" s="4" t="str">
        <f>B26</f>
        <v>Ermont Plessis 1</v>
      </c>
      <c r="J31" s="4"/>
      <c r="K31" s="3" t="str">
        <f>B24</f>
        <v>Beauchamp 1</v>
      </c>
      <c r="L31" s="4"/>
    </row>
    <row r="32" spans="1:14" x14ac:dyDescent="0.25">
      <c r="A32" s="26">
        <v>43747</v>
      </c>
      <c r="B32" t="s">
        <v>58</v>
      </c>
      <c r="C32">
        <f>IF(B32="","",VLOOKUP(B32,Joueurs!$A$2:$B$65,2,FALSE))</f>
        <v>1242</v>
      </c>
      <c r="D32" s="1" t="s">
        <v>66</v>
      </c>
      <c r="E32">
        <f>IF(D32="","",VLOOKUP(D32,Joueurs!$A$2:$B$65,2,FALSE))</f>
        <v>789</v>
      </c>
      <c r="H32" s="26">
        <v>43782</v>
      </c>
      <c r="K32" s="1"/>
    </row>
    <row r="33" spans="1:12" x14ac:dyDescent="0.25">
      <c r="B33" t="s">
        <v>87</v>
      </c>
      <c r="C33">
        <f>IF(B33="","",VLOOKUP(B33,Joueurs!$A$2:$B$65,2,FALSE))</f>
        <v>669</v>
      </c>
      <c r="D33" s="1" t="s">
        <v>18</v>
      </c>
      <c r="E33">
        <f>IF(D33="","",VLOOKUP(D33,Joueurs!$A$2:$B$65,2,FALSE))</f>
        <v>960</v>
      </c>
      <c r="K33" s="1"/>
    </row>
    <row r="34" spans="1:12" x14ac:dyDescent="0.25">
      <c r="B34" t="s">
        <v>67</v>
      </c>
      <c r="C34">
        <f>IF(B34="","",VLOOKUP(B34,Joueurs!$A$2:$B$65,2,FALSE))</f>
        <v>883</v>
      </c>
      <c r="D34" s="1" t="s">
        <v>43</v>
      </c>
      <c r="E34">
        <f>IF(D34="","",VLOOKUP(D34,Joueurs!$A$2:$B$65,2,FALSE))</f>
        <v>867</v>
      </c>
      <c r="K34" s="1"/>
    </row>
    <row r="36" spans="1:12" x14ac:dyDescent="0.25">
      <c r="B36" s="4" t="str">
        <f>A12</f>
        <v>Chambly 1</v>
      </c>
      <c r="C36" s="4">
        <v>13</v>
      </c>
      <c r="D36" s="3" t="str">
        <f>A13</f>
        <v>Ermont Plessis 1</v>
      </c>
      <c r="E36" s="4">
        <v>17</v>
      </c>
      <c r="I36" s="4" t="str">
        <f>A18</f>
        <v>Méry 2</v>
      </c>
      <c r="J36" s="4"/>
      <c r="K36" s="3" t="str">
        <f>B25</f>
        <v>Chambly 1</v>
      </c>
      <c r="L36" s="4"/>
    </row>
    <row r="37" spans="1:12" x14ac:dyDescent="0.25">
      <c r="B37" t="s">
        <v>12</v>
      </c>
      <c r="C37">
        <f>IF(B37="","",VLOOKUP(B37,Joueurs!$A$2:$B$65,2,FALSE))</f>
        <v>1289</v>
      </c>
      <c r="D37" s="1" t="s">
        <v>60</v>
      </c>
      <c r="E37">
        <f>IF(D37="","",VLOOKUP(D37,Joueurs!$A$2:$B$65,2,FALSE))</f>
        <v>1144</v>
      </c>
      <c r="K37" s="1"/>
    </row>
    <row r="38" spans="1:12" x14ac:dyDescent="0.25">
      <c r="B38" t="s">
        <v>13</v>
      </c>
      <c r="C38">
        <f>IF(B38="","",VLOOKUP(B38,Joueurs!$A$2:$B$65,2,FALSE))</f>
        <v>950</v>
      </c>
      <c r="D38" s="1" t="s">
        <v>64</v>
      </c>
      <c r="E38">
        <f>IF(D38="","",VLOOKUP(D38,Joueurs!$A$2:$B$65,2,FALSE))</f>
        <v>1116</v>
      </c>
      <c r="K38" s="1"/>
    </row>
    <row r="39" spans="1:12" x14ac:dyDescent="0.25">
      <c r="B39" t="s">
        <v>75</v>
      </c>
      <c r="C39">
        <f>IF(B39="","",VLOOKUP(B39,Joueurs!$A$2:$B$65,2,FALSE))</f>
        <v>800</v>
      </c>
      <c r="D39" s="1" t="s">
        <v>76</v>
      </c>
      <c r="E39">
        <f>IF(D39="","",VLOOKUP(D39,Joueurs!$A$2:$B$65,2,FALSE))</f>
        <v>853</v>
      </c>
      <c r="K39" s="1"/>
    </row>
    <row r="41" spans="1:12" x14ac:dyDescent="0.25">
      <c r="A41" s="14" t="s">
        <v>39</v>
      </c>
      <c r="B41" s="4" t="str">
        <f>A8</f>
        <v>St Prix 1</v>
      </c>
      <c r="C41" s="4"/>
      <c r="D41" s="3" t="s">
        <v>46</v>
      </c>
      <c r="E41" s="4"/>
      <c r="H41" s="14" t="s">
        <v>39</v>
      </c>
      <c r="I41" s="4" t="str">
        <f>A19</f>
        <v>Eaubonne 2</v>
      </c>
      <c r="J41" s="4"/>
      <c r="K41" s="3" t="str">
        <f>D24</f>
        <v>St Prix 1</v>
      </c>
      <c r="L41" s="4"/>
    </row>
    <row r="42" spans="1:12" x14ac:dyDescent="0.25">
      <c r="A42" s="26">
        <f>A32</f>
        <v>43747</v>
      </c>
      <c r="C42" t="str">
        <f>IF(B42="","",VLOOKUP(B42,Joueurs!$A$2:$B$65,2,FALSE))</f>
        <v/>
      </c>
      <c r="D42" s="1"/>
      <c r="E42" t="str">
        <f>IF(D42="","",VLOOKUP(D42,Joueurs!$A$2:$B$65,2,FALSE))</f>
        <v/>
      </c>
      <c r="H42" s="26">
        <f>H32</f>
        <v>43782</v>
      </c>
      <c r="K42" s="1"/>
    </row>
    <row r="43" spans="1:12" x14ac:dyDescent="0.25">
      <c r="C43" t="str">
        <f>IF(B43="","",VLOOKUP(B43,Joueurs!$A$2:$B$65,2,FALSE))</f>
        <v/>
      </c>
      <c r="D43" s="1"/>
      <c r="E43" t="str">
        <f>IF(D43="","",VLOOKUP(D43,Joueurs!$A$2:$B$65,2,FALSE))</f>
        <v/>
      </c>
      <c r="K43" s="1"/>
    </row>
    <row r="44" spans="1:12" x14ac:dyDescent="0.25">
      <c r="C44" t="str">
        <f>IF(B44="","",VLOOKUP(B44,Joueurs!$A$2:$B$65,2,FALSE))</f>
        <v/>
      </c>
      <c r="D44" s="1"/>
      <c r="E44" t="str">
        <f>IF(D44="","",VLOOKUP(D44,Joueurs!$A$2:$B$65,2,FALSE))</f>
        <v/>
      </c>
      <c r="K44" s="1"/>
    </row>
    <row r="46" spans="1:12" x14ac:dyDescent="0.25">
      <c r="B46" s="4" t="str">
        <f>A11</f>
        <v>Franconville 1</v>
      </c>
      <c r="C46" s="4">
        <v>16</v>
      </c>
      <c r="D46" s="3" t="str">
        <f>A19</f>
        <v>Eaubonne 2</v>
      </c>
      <c r="E46" s="4">
        <v>14</v>
      </c>
      <c r="I46" s="4" t="str">
        <f>A14</f>
        <v>Ezanville Ecouen 1</v>
      </c>
      <c r="J46" s="4"/>
      <c r="K46" s="3" t="str">
        <f>D25</f>
        <v>Franconville 1</v>
      </c>
      <c r="L46" s="4"/>
    </row>
    <row r="47" spans="1:12" x14ac:dyDescent="0.25">
      <c r="B47" t="s">
        <v>82</v>
      </c>
      <c r="C47">
        <f>IF(B47="","",VLOOKUP(B47,Joueurs!$A$2:$B$65,2,FALSE))</f>
        <v>828</v>
      </c>
      <c r="D47" s="1" t="s">
        <v>85</v>
      </c>
      <c r="E47">
        <f>IF(D47="","",VLOOKUP(D47,Joueurs!$A$2:$B$65,2,FALSE))</f>
        <v>802</v>
      </c>
      <c r="K47" s="1"/>
    </row>
    <row r="48" spans="1:12" x14ac:dyDescent="0.25">
      <c r="B48" t="s">
        <v>83</v>
      </c>
      <c r="C48">
        <f>IF(B48="","",VLOOKUP(B48,Joueurs!$A$2:$B$65,2,FALSE))</f>
        <v>803</v>
      </c>
      <c r="D48" s="1" t="s">
        <v>86</v>
      </c>
      <c r="E48">
        <f>IF(D48="","",VLOOKUP(D48,Joueurs!$A$2:$B$65,2,FALSE))</f>
        <v>583</v>
      </c>
      <c r="K48" s="1"/>
    </row>
    <row r="49" spans="1:12" x14ac:dyDescent="0.25">
      <c r="B49" t="s">
        <v>84</v>
      </c>
      <c r="C49">
        <f>IF(B49="","",VLOOKUP(B49,Joueurs!$A$2:$B$65,2,FALSE))</f>
        <v>989</v>
      </c>
      <c r="D49" s="1" t="s">
        <v>74</v>
      </c>
      <c r="E49">
        <f>IF(D49="","",VLOOKUP(D49,Joueurs!$A$2:$B$65,2,FALSE))</f>
        <v>839</v>
      </c>
      <c r="K49" s="1"/>
    </row>
    <row r="51" spans="1:12" x14ac:dyDescent="0.25">
      <c r="B51" s="4" t="str">
        <f>A17</f>
        <v>Montsoult 2</v>
      </c>
      <c r="C51" s="4">
        <v>15</v>
      </c>
      <c r="D51" s="3" t="str">
        <f>A14</f>
        <v>Ezanville Ecouen 1</v>
      </c>
      <c r="E51" s="4">
        <v>15</v>
      </c>
      <c r="I51" s="4" t="s">
        <v>46</v>
      </c>
      <c r="J51" s="4"/>
      <c r="K51" s="3" t="str">
        <f>A17</f>
        <v>Montsoult 2</v>
      </c>
      <c r="L51" s="4"/>
    </row>
    <row r="52" spans="1:12" x14ac:dyDescent="0.25">
      <c r="B52" t="s">
        <v>26</v>
      </c>
      <c r="C52">
        <f>IF(B52="","",VLOOKUP(B52,Joueurs!$A$2:$B$65,2,FALSE))</f>
        <v>913</v>
      </c>
      <c r="D52" s="1" t="s">
        <v>77</v>
      </c>
      <c r="E52">
        <f>IF(D52="","",VLOOKUP(D52,Joueurs!$A$2:$B$65,2,FALSE))</f>
        <v>782</v>
      </c>
      <c r="K52" s="1"/>
    </row>
    <row r="53" spans="1:12" x14ac:dyDescent="0.25">
      <c r="B53" t="s">
        <v>27</v>
      </c>
      <c r="C53">
        <f>IF(B53="","",VLOOKUP(B53,Joueurs!$A$2:$B$65,2,FALSE))</f>
        <v>867</v>
      </c>
      <c r="D53" s="1" t="s">
        <v>30</v>
      </c>
      <c r="E53">
        <f>IF(D53="","",VLOOKUP(D53,Joueurs!$A$2:$B$65,2,FALSE))</f>
        <v>947</v>
      </c>
      <c r="K53" s="1"/>
    </row>
    <row r="54" spans="1:12" x14ac:dyDescent="0.25">
      <c r="B54" t="s">
        <v>53</v>
      </c>
      <c r="C54">
        <f>IF(B54="","",VLOOKUP(B54,Joueurs!$A$2:$B$65,2,FALSE))</f>
        <v>998</v>
      </c>
      <c r="D54" s="1" t="s">
        <v>71</v>
      </c>
      <c r="E54">
        <f>IF(D54="","",VLOOKUP(D54,Joueurs!$A$2:$B$65,2,FALSE))</f>
        <v>1011</v>
      </c>
      <c r="K54" s="1"/>
    </row>
    <row r="56" spans="1:12" x14ac:dyDescent="0.25">
      <c r="A56" s="16" t="s">
        <v>40</v>
      </c>
      <c r="B56" s="4" t="str">
        <f>A9</f>
        <v>Eaubonne 1</v>
      </c>
      <c r="C56" s="4"/>
      <c r="D56" s="3" t="s">
        <v>46</v>
      </c>
      <c r="E56" s="4"/>
      <c r="H56" s="16" t="s">
        <v>40</v>
      </c>
      <c r="I56" s="4" t="str">
        <f>F28</f>
        <v>Magny 1</v>
      </c>
      <c r="J56" s="4"/>
      <c r="K56" s="3" t="str">
        <f>F24</f>
        <v>Eaubonne 1</v>
      </c>
      <c r="L56" s="4"/>
    </row>
    <row r="57" spans="1:12" x14ac:dyDescent="0.25">
      <c r="A57" s="26">
        <f>A32</f>
        <v>43747</v>
      </c>
      <c r="C57" t="str">
        <f>IF(B57="","",VLOOKUP(B57,Joueurs!$A$2:$B$65,2,FALSE))</f>
        <v/>
      </c>
      <c r="D57" s="1"/>
      <c r="E57" t="str">
        <f>IF(D57="","",VLOOKUP(D57,Joueurs!$A$2:$B$65,2,FALSE))</f>
        <v/>
      </c>
      <c r="H57" s="26">
        <f>H32</f>
        <v>43782</v>
      </c>
      <c r="K57" s="1"/>
    </row>
    <row r="58" spans="1:12" x14ac:dyDescent="0.25">
      <c r="C58" t="str">
        <f>IF(B58="","",VLOOKUP(B58,Joueurs!$A$2:$B$65,2,FALSE))</f>
        <v/>
      </c>
      <c r="D58" s="1"/>
      <c r="E58" t="str">
        <f>IF(D58="","",VLOOKUP(D58,Joueurs!$A$2:$B$65,2,FALSE))</f>
        <v/>
      </c>
      <c r="K58" s="1"/>
    </row>
    <row r="59" spans="1:12" x14ac:dyDescent="0.25">
      <c r="C59" t="str">
        <f>IF(B59="","",VLOOKUP(B59,Joueurs!$A$2:$B$65,2,FALSE))</f>
        <v/>
      </c>
      <c r="D59" s="1"/>
      <c r="E59" t="str">
        <f>IF(D59="","",VLOOKUP(D59,Joueurs!$A$2:$B$65,2,FALSE))</f>
        <v/>
      </c>
      <c r="K59" s="1"/>
    </row>
    <row r="61" spans="1:12" x14ac:dyDescent="0.25">
      <c r="B61" s="4" t="str">
        <f>A10</f>
        <v>Montmorency 1</v>
      </c>
      <c r="C61" s="4"/>
      <c r="D61" s="3" t="str">
        <f>A20</f>
        <v>Magny 1</v>
      </c>
      <c r="E61" s="4"/>
      <c r="I61" s="4" t="str">
        <f>A16</f>
        <v>Domont 1</v>
      </c>
      <c r="J61" s="4"/>
      <c r="K61" s="3" t="s">
        <v>46</v>
      </c>
      <c r="L61" s="4"/>
    </row>
    <row r="62" spans="1:12" x14ac:dyDescent="0.25">
      <c r="B62" t="s">
        <v>88</v>
      </c>
      <c r="C62">
        <f>IF(B62="","",VLOOKUP(B62,Joueurs!$A$2:$B$65,2,FALSE))</f>
        <v>776</v>
      </c>
      <c r="D62" s="1" t="str">
        <f>B20</f>
        <v>Lebranchu Laurent</v>
      </c>
      <c r="E62">
        <f>IF(D62="","",VLOOKUP(D62,Joueurs!$A$2:$B$65,2,FALSE))</f>
        <v>1003</v>
      </c>
      <c r="K62" s="1"/>
    </row>
    <row r="63" spans="1:12" x14ac:dyDescent="0.25">
      <c r="B63" t="s">
        <v>21</v>
      </c>
      <c r="C63">
        <f>IF(B63="","",VLOOKUP(B63,Joueurs!$A$2:$B$65,2,FALSE))</f>
        <v>850</v>
      </c>
      <c r="D63" s="1" t="str">
        <f>D20</f>
        <v>Lefèvre Cyril</v>
      </c>
      <c r="E63">
        <f>IF(D63="","",VLOOKUP(D63,Joueurs!$A$2:$B$65,2,FALSE))</f>
        <v>803</v>
      </c>
      <c r="K63" s="1"/>
    </row>
    <row r="64" spans="1:12" x14ac:dyDescent="0.25">
      <c r="B64" t="s">
        <v>89</v>
      </c>
      <c r="C64">
        <f>IF(B64="","",VLOOKUP(B64,Joueurs!$A$2:$B$65,2,FALSE))</f>
        <v>668</v>
      </c>
      <c r="D64" s="1" t="str">
        <f>F20</f>
        <v>Bandry Xavier</v>
      </c>
      <c r="E64">
        <f>IF(D64="","",VLOOKUP(D64,Joueurs!$A$2:$B$65,2,FALSE))</f>
        <v>500</v>
      </c>
      <c r="K64" s="1"/>
    </row>
    <row r="66" spans="1:12" x14ac:dyDescent="0.25">
      <c r="B66" s="4" t="str">
        <f>A15</f>
        <v>Montsoult 1</v>
      </c>
      <c r="C66" s="4">
        <v>15</v>
      </c>
      <c r="D66" s="3" t="str">
        <f>A16</f>
        <v>Domont 1</v>
      </c>
      <c r="E66" s="4">
        <v>15</v>
      </c>
      <c r="I66" s="4" t="str">
        <f>A10</f>
        <v>Montmorency 1</v>
      </c>
      <c r="J66" s="4"/>
      <c r="K66" s="3" t="str">
        <f>A15</f>
        <v>Montsoult 1</v>
      </c>
      <c r="L66" s="4"/>
    </row>
    <row r="67" spans="1:12" x14ac:dyDescent="0.25">
      <c r="B67" t="s">
        <v>78</v>
      </c>
      <c r="C67">
        <f>IF(B67="","",VLOOKUP(B67,Joueurs!$A$2:$B$65,2,FALSE))</f>
        <v>899</v>
      </c>
      <c r="D67" s="1" t="s">
        <v>80</v>
      </c>
      <c r="E67">
        <f>IF(D67="","",VLOOKUP(D67,Joueurs!$A$2:$B$65,2,FALSE))</f>
        <v>923</v>
      </c>
      <c r="K67" s="1"/>
    </row>
    <row r="68" spans="1:12" x14ac:dyDescent="0.25">
      <c r="B68" t="s">
        <v>79</v>
      </c>
      <c r="C68">
        <f>IF(B68="","",VLOOKUP(B68,Joueurs!$A$2:$B$65,2,FALSE))</f>
        <v>684</v>
      </c>
      <c r="D68" s="1" t="s">
        <v>81</v>
      </c>
      <c r="E68">
        <f>IF(D68="","",VLOOKUP(D68,Joueurs!$A$2:$B$65,2,FALSE))</f>
        <v>864</v>
      </c>
      <c r="K68" s="29"/>
    </row>
    <row r="69" spans="1:12" x14ac:dyDescent="0.25">
      <c r="B69" t="s">
        <v>31</v>
      </c>
      <c r="C69">
        <f>IF(B69="","",VLOOKUP(B69,Joueurs!$A$2:$B$65,2,FALSE))</f>
        <v>1070</v>
      </c>
      <c r="D69" s="1" t="s">
        <v>25</v>
      </c>
      <c r="E69">
        <f>IF(D69="","",VLOOKUP(D69,Joueurs!$A$2:$B$65,2,FALSE))</f>
        <v>858</v>
      </c>
      <c r="K69" s="29"/>
    </row>
    <row r="71" spans="1:12" x14ac:dyDescent="0.25">
      <c r="A71" s="30" t="s">
        <v>48</v>
      </c>
      <c r="B71" s="30"/>
      <c r="C71" s="30"/>
      <c r="D71" s="30"/>
      <c r="E71" s="30"/>
      <c r="H71" s="30" t="s">
        <v>49</v>
      </c>
      <c r="I71" s="30"/>
      <c r="J71" s="30"/>
      <c r="K71" s="30"/>
      <c r="L71" s="30"/>
    </row>
    <row r="72" spans="1:12" x14ac:dyDescent="0.25">
      <c r="A72" s="11" t="s">
        <v>38</v>
      </c>
      <c r="B72" s="4" t="str">
        <f>B24</f>
        <v>Beauchamp 1</v>
      </c>
      <c r="C72" s="4"/>
      <c r="D72" s="3" t="str">
        <f>B25</f>
        <v>Chambly 1</v>
      </c>
      <c r="E72" s="4"/>
      <c r="H72" s="14" t="s">
        <v>39</v>
      </c>
      <c r="I72" s="4" t="str">
        <f>A17</f>
        <v>Montsoult 2</v>
      </c>
      <c r="J72" s="4"/>
      <c r="K72" s="3" t="str">
        <f>A8</f>
        <v>St Prix 1</v>
      </c>
      <c r="L72" s="4"/>
    </row>
    <row r="73" spans="1:12" x14ac:dyDescent="0.25">
      <c r="A73" s="26">
        <v>43803</v>
      </c>
      <c r="C73" t="str">
        <f>IF(B73="","",VLOOKUP(B73,Joueurs!$A$2:$B$65,2,FALSE))</f>
        <v/>
      </c>
      <c r="D73" s="1"/>
      <c r="E73" t="str">
        <f>IF(D73="","",VLOOKUP(D73,Joueurs!$A$2:$B$65,2,FALSE))</f>
        <v/>
      </c>
      <c r="H73" s="26">
        <v>43852</v>
      </c>
      <c r="I73" s="27"/>
      <c r="J73" t="str">
        <f>IF(I73="","",VLOOKUP(I73,Joueurs!$A$2:$B$65,2,FALSE))</f>
        <v/>
      </c>
      <c r="K73" s="1"/>
      <c r="L73" t="str">
        <f>IF(K73="","",VLOOKUP(K73,Joueurs!$A$2:$B$65,2,FALSE))</f>
        <v/>
      </c>
    </row>
    <row r="74" spans="1:12" x14ac:dyDescent="0.25">
      <c r="C74" t="str">
        <f>IF(B74="","",VLOOKUP(B74,Joueurs!$A$2:$B$65,2,FALSE))</f>
        <v/>
      </c>
      <c r="D74" s="1"/>
      <c r="E74" t="str">
        <f>IF(D74="","",VLOOKUP(D74,Joueurs!$A$2:$B$65,2,FALSE))</f>
        <v/>
      </c>
      <c r="I74" s="27"/>
      <c r="J74" t="str">
        <f>IF(I74="","",VLOOKUP(I74,Joueurs!$A$2:$B$65,2,FALSE))</f>
        <v/>
      </c>
      <c r="K74" s="1"/>
      <c r="L74" t="str">
        <f>IF(K74="","",VLOOKUP(K74,Joueurs!$A$2:$B$65,2,FALSE))</f>
        <v/>
      </c>
    </row>
    <row r="75" spans="1:12" x14ac:dyDescent="0.25">
      <c r="C75" t="str">
        <f>IF(B75="","",VLOOKUP(B75,Joueurs!$A$2:$B$65,2,FALSE))</f>
        <v/>
      </c>
      <c r="D75" s="1"/>
      <c r="E75" t="str">
        <f>IF(D75="","",VLOOKUP(D75,Joueurs!$A$2:$B$65,2,FALSE))</f>
        <v/>
      </c>
      <c r="I75" s="27"/>
      <c r="J75" t="str">
        <f>IF(I75="","",VLOOKUP(I75,Joueurs!$A$2:$B$65,2,FALSE))</f>
        <v/>
      </c>
      <c r="K75" s="1"/>
      <c r="L75" t="str">
        <f>IF(K75="","",VLOOKUP(K75,Joueurs!$A$2:$B$65,2,FALSE))</f>
        <v/>
      </c>
    </row>
    <row r="77" spans="1:12" x14ac:dyDescent="0.25">
      <c r="B77" s="4" t="str">
        <f>B26</f>
        <v>Ermont Plessis 1</v>
      </c>
      <c r="C77" s="4"/>
      <c r="D77" s="3" t="str">
        <f>A18</f>
        <v>Méry 2</v>
      </c>
      <c r="E77" s="4"/>
      <c r="I77" s="4" t="str">
        <f>A11</f>
        <v>Franconville 1</v>
      </c>
      <c r="J77" s="4"/>
      <c r="K77" s="3" t="s">
        <v>46</v>
      </c>
      <c r="L77" s="4"/>
    </row>
    <row r="78" spans="1:12" x14ac:dyDescent="0.25">
      <c r="B78" s="27"/>
      <c r="C78" t="str">
        <f>IF(B78="","",VLOOKUP(B78,Joueurs!$A$2:$B$65,2,FALSE))</f>
        <v/>
      </c>
      <c r="D78" s="1"/>
      <c r="E78" t="str">
        <f>IF(D78="","",VLOOKUP(D78,Joueurs!$A$2:$B$65,2,FALSE))</f>
        <v/>
      </c>
      <c r="I78" s="27"/>
      <c r="J78" t="str">
        <f>IF(I78="","",VLOOKUP(I78,Joueurs!$A$2:$B$65,2,FALSE))</f>
        <v/>
      </c>
      <c r="K78" s="1"/>
      <c r="L78" t="str">
        <f>IF(K78="","",VLOOKUP(K78,Joueurs!$A$2:$B$65,2,FALSE))</f>
        <v/>
      </c>
    </row>
    <row r="79" spans="1:12" x14ac:dyDescent="0.25">
      <c r="B79" s="27"/>
      <c r="C79" t="str">
        <f>IF(B79="","",VLOOKUP(B79,Joueurs!$A$2:$B$65,2,FALSE))</f>
        <v/>
      </c>
      <c r="D79" s="1"/>
      <c r="E79" t="str">
        <f>IF(D79="","",VLOOKUP(D79,Joueurs!$A$2:$B$65,2,FALSE))</f>
        <v/>
      </c>
      <c r="I79" s="27"/>
      <c r="J79" t="str">
        <f>IF(I79="","",VLOOKUP(I79,Joueurs!$A$2:$B$65,2,FALSE))</f>
        <v/>
      </c>
      <c r="K79" s="1"/>
      <c r="L79" t="str">
        <f>IF(K79="","",VLOOKUP(K79,Joueurs!$A$2:$B$65,2,FALSE))</f>
        <v/>
      </c>
    </row>
    <row r="80" spans="1:12" x14ac:dyDescent="0.25">
      <c r="B80" s="27"/>
      <c r="C80" t="str">
        <f>IF(B80="","",VLOOKUP(B80,Joueurs!$A$2:$B$65,2,FALSE))</f>
        <v/>
      </c>
      <c r="D80" s="1"/>
      <c r="E80" t="str">
        <f>IF(D80="","",VLOOKUP(D80,Joueurs!$A$2:$B$65,2,FALSE))</f>
        <v/>
      </c>
      <c r="I80" s="27"/>
      <c r="J80" t="str">
        <f>IF(I80="","",VLOOKUP(I80,Joueurs!$A$2:$B$65,2,FALSE))</f>
        <v/>
      </c>
      <c r="K80" s="1"/>
      <c r="L80" t="str">
        <f>IF(K80="","",VLOOKUP(K80,Joueurs!$A$2:$B$65,2,FALSE))</f>
        <v/>
      </c>
    </row>
    <row r="81" spans="1:12" x14ac:dyDescent="0.25">
      <c r="I81" s="27"/>
      <c r="K81" s="29"/>
    </row>
    <row r="82" spans="1:12" x14ac:dyDescent="0.25">
      <c r="A82" s="14" t="s">
        <v>39</v>
      </c>
      <c r="B82" s="4" t="str">
        <f>D24</f>
        <v>St Prix 1</v>
      </c>
      <c r="C82" s="4"/>
      <c r="D82" s="3" t="str">
        <f>A14</f>
        <v>Ezanville Ecouen 1</v>
      </c>
      <c r="E82" s="4"/>
      <c r="I82" s="4" t="str">
        <f>A14</f>
        <v>Ezanville Ecouen 1</v>
      </c>
      <c r="J82" s="4"/>
      <c r="K82" s="3" t="str">
        <f>A19</f>
        <v>Eaubonne 2</v>
      </c>
      <c r="L82" s="4"/>
    </row>
    <row r="83" spans="1:12" x14ac:dyDescent="0.25">
      <c r="A83" s="26">
        <f>A73</f>
        <v>43803</v>
      </c>
      <c r="B83" s="27"/>
      <c r="C83" t="str">
        <f>IF(B83="","",VLOOKUP(B83,Joueurs!$A$2:$B$65,2,FALSE))</f>
        <v/>
      </c>
      <c r="D83" s="1"/>
      <c r="E83" t="str">
        <f>IF(D83="","",VLOOKUP(D83,Joueurs!$A$2:$B$65,2,FALSE))</f>
        <v/>
      </c>
      <c r="I83" s="27"/>
      <c r="J83" t="str">
        <f>IF(I83="","",VLOOKUP(I83,Joueurs!$A$2:$B$65,2,FALSE))</f>
        <v/>
      </c>
      <c r="K83" s="1"/>
      <c r="L83" t="str">
        <f>IF(K83="","",VLOOKUP(K83,Joueurs!$A$2:$B$65,2,FALSE))</f>
        <v/>
      </c>
    </row>
    <row r="84" spans="1:12" x14ac:dyDescent="0.25">
      <c r="B84" s="27"/>
      <c r="C84" t="str">
        <f>IF(B84="","",VLOOKUP(B84,Joueurs!$A$2:$B$65,2,FALSE))</f>
        <v/>
      </c>
      <c r="D84" s="1"/>
      <c r="E84" t="str">
        <f>IF(D84="","",VLOOKUP(D84,Joueurs!$A$2:$B$65,2,FALSE))</f>
        <v/>
      </c>
      <c r="I84" s="27"/>
      <c r="J84" t="str">
        <f>IF(I84="","",VLOOKUP(I84,Joueurs!$A$2:$B$65,2,FALSE))</f>
        <v/>
      </c>
      <c r="K84" s="1"/>
      <c r="L84" t="str">
        <f>IF(K84="","",VLOOKUP(K84,Joueurs!$A$2:$B$65,2,FALSE))</f>
        <v/>
      </c>
    </row>
    <row r="85" spans="1:12" x14ac:dyDescent="0.25">
      <c r="B85" s="27"/>
      <c r="C85" t="str">
        <f>IF(B85="","",VLOOKUP(B85,Joueurs!$A$2:$B$65,2,FALSE))</f>
        <v/>
      </c>
      <c r="D85" s="1"/>
      <c r="E85" t="str">
        <f>IF(D85="","",VLOOKUP(D85,Joueurs!$A$2:$B$65,2,FALSE))</f>
        <v/>
      </c>
      <c r="I85" s="27"/>
      <c r="J85" t="str">
        <f>IF(I85="","",VLOOKUP(I85,Joueurs!$A$2:$B$65,2,FALSE))</f>
        <v/>
      </c>
      <c r="K85" s="1"/>
      <c r="L85" t="str">
        <f>IF(K85="","",VLOOKUP(K85,Joueurs!$A$2:$B$65,2,FALSE))</f>
        <v/>
      </c>
    </row>
    <row r="87" spans="1:12" x14ac:dyDescent="0.25">
      <c r="B87" s="4" t="str">
        <f>A17</f>
        <v>Montsoult 2</v>
      </c>
      <c r="C87" s="4"/>
      <c r="D87" s="3" t="str">
        <f>A11</f>
        <v>Franconville 1</v>
      </c>
      <c r="E87" s="4"/>
      <c r="H87" s="16" t="s">
        <v>40</v>
      </c>
      <c r="I87" s="4" t="str">
        <f>F26</f>
        <v>Montsoult 1</v>
      </c>
      <c r="J87" s="4"/>
      <c r="K87" s="3" t="str">
        <f>F24</f>
        <v>Eaubonne 1</v>
      </c>
      <c r="L87" s="4"/>
    </row>
    <row r="88" spans="1:12" x14ac:dyDescent="0.25">
      <c r="B88" s="27"/>
      <c r="C88" t="str">
        <f>IF(B88="","",VLOOKUP(B88,Joueurs!$A$2:$B$65,2,FALSE))</f>
        <v/>
      </c>
      <c r="D88" s="1"/>
      <c r="E88" t="str">
        <f>IF(D88="","",VLOOKUP(D88,Joueurs!$A$2:$B$65,2,FALSE))</f>
        <v/>
      </c>
      <c r="H88" s="26">
        <f>H73</f>
        <v>43852</v>
      </c>
      <c r="J88" t="str">
        <f>IF(I88="","",VLOOKUP(I88,Joueurs!$A$2:$B$65,2,FALSE))</f>
        <v/>
      </c>
      <c r="K88" s="1"/>
      <c r="L88" t="str">
        <f>IF(K88="","",VLOOKUP(K88,Joueurs!$A$2:$B$65,2,FALSE))</f>
        <v/>
      </c>
    </row>
    <row r="89" spans="1:12" x14ac:dyDescent="0.25">
      <c r="B89" s="27"/>
      <c r="C89" t="str">
        <f>IF(B89="","",VLOOKUP(B89,Joueurs!$A$2:$B$65,2,FALSE))</f>
        <v/>
      </c>
      <c r="D89" s="1"/>
      <c r="E89" t="str">
        <f>IF(D89="","",VLOOKUP(D89,Joueurs!$A$2:$B$65,2,FALSE))</f>
        <v/>
      </c>
      <c r="J89" t="str">
        <f>IF(I89="","",VLOOKUP(I89,Joueurs!$A$2:$B$65,2,FALSE))</f>
        <v/>
      </c>
      <c r="K89" s="1"/>
      <c r="L89" t="str">
        <f>IF(K89="","",VLOOKUP(K89,Joueurs!$A$2:$B$65,2,FALSE))</f>
        <v/>
      </c>
    </row>
    <row r="90" spans="1:12" x14ac:dyDescent="0.25">
      <c r="B90" s="27"/>
      <c r="C90" t="str">
        <f>IF(B90="","",VLOOKUP(B90,Joueurs!$A$2:$B$65,2,FALSE))</f>
        <v/>
      </c>
      <c r="D90" s="1"/>
      <c r="E90" t="str">
        <f>IF(D90="","",VLOOKUP(D90,Joueurs!$A$2:$B$65,2,FALSE))</f>
        <v/>
      </c>
      <c r="J90" t="str">
        <f>IF(I90="","",VLOOKUP(I90,Joueurs!$A$2:$B$65,2,FALSE))</f>
        <v/>
      </c>
      <c r="K90" s="1"/>
      <c r="L90" t="str">
        <f>IF(K90="","",VLOOKUP(K90,Joueurs!$A$2:$B$65,2,FALSE))</f>
        <v/>
      </c>
    </row>
    <row r="91" spans="1:12" x14ac:dyDescent="0.25">
      <c r="B91" s="27"/>
      <c r="D91" s="29"/>
    </row>
    <row r="92" spans="1:12" x14ac:dyDescent="0.25">
      <c r="B92" s="4" t="str">
        <f>A19</f>
        <v>Eaubonne 2</v>
      </c>
      <c r="C92" s="4"/>
      <c r="D92" s="3" t="s">
        <v>46</v>
      </c>
      <c r="E92" s="4"/>
      <c r="I92" s="4" t="str">
        <f>F25</f>
        <v>Montmorency 1</v>
      </c>
      <c r="J92" s="4"/>
      <c r="K92" s="3" t="str">
        <f>F27</f>
        <v>Domont 1</v>
      </c>
      <c r="L92" s="4"/>
    </row>
    <row r="93" spans="1:12" x14ac:dyDescent="0.25">
      <c r="B93" s="27"/>
      <c r="C93" t="str">
        <f>IF(B93="","",VLOOKUP(B93,Joueurs!$A$2:$B$65,2,FALSE))</f>
        <v/>
      </c>
      <c r="D93" s="1"/>
      <c r="E93" t="str">
        <f>IF(D93="","",VLOOKUP(D93,Joueurs!$A$2:$B$65,2,FALSE))</f>
        <v/>
      </c>
      <c r="I93" s="27"/>
      <c r="J93" t="str">
        <f>IF(I93="","",VLOOKUP(I93,Joueurs!$A$2:$B$65,2,FALSE))</f>
        <v/>
      </c>
      <c r="K93" s="1"/>
      <c r="L93" t="str">
        <f>IF(K93="","",VLOOKUP(K93,Joueurs!$A$2:$B$65,2,FALSE))</f>
        <v/>
      </c>
    </row>
    <row r="94" spans="1:12" x14ac:dyDescent="0.25">
      <c r="B94" s="27"/>
      <c r="C94" t="str">
        <f>IF(B94="","",VLOOKUP(B94,Joueurs!$A$2:$B$65,2,FALSE))</f>
        <v/>
      </c>
      <c r="D94" s="1"/>
      <c r="E94" t="str">
        <f>IF(D94="","",VLOOKUP(D94,Joueurs!$A$2:$B$65,2,FALSE))</f>
        <v/>
      </c>
      <c r="I94" s="27"/>
      <c r="J94" t="str">
        <f>IF(I94="","",VLOOKUP(I94,Joueurs!$A$2:$B$65,2,FALSE))</f>
        <v/>
      </c>
      <c r="K94" s="1"/>
      <c r="L94" t="str">
        <f>IF(K94="","",VLOOKUP(K94,Joueurs!$A$2:$B$65,2,FALSE))</f>
        <v/>
      </c>
    </row>
    <row r="95" spans="1:12" x14ac:dyDescent="0.25">
      <c r="B95" s="27"/>
      <c r="C95" t="str">
        <f>IF(B95="","",VLOOKUP(B95,Joueurs!$A$2:$B$65,2,FALSE))</f>
        <v/>
      </c>
      <c r="D95" s="1"/>
      <c r="E95" t="str">
        <f>IF(D95="","",VLOOKUP(D95,Joueurs!$A$2:$B$65,2,FALSE))</f>
        <v/>
      </c>
      <c r="I95" s="27"/>
      <c r="J95" t="str">
        <f>IF(I95="","",VLOOKUP(I95,Joueurs!$A$2:$B$65,2,FALSE))</f>
        <v/>
      </c>
      <c r="K95" s="1"/>
      <c r="L95" t="str">
        <f>IF(K95="","",VLOOKUP(K95,Joueurs!$A$2:$B$65,2,FALSE))</f>
        <v/>
      </c>
    </row>
    <row r="97" spans="1:12" x14ac:dyDescent="0.25">
      <c r="A97" s="16" t="s">
        <v>40</v>
      </c>
      <c r="B97" s="4" t="str">
        <f>F24</f>
        <v>Eaubonne 1</v>
      </c>
      <c r="C97" s="4"/>
      <c r="D97" s="3" t="str">
        <f>F27</f>
        <v>Domont 1</v>
      </c>
      <c r="E97" s="4"/>
      <c r="I97" s="4" t="str">
        <f>F28</f>
        <v>Magny 1</v>
      </c>
      <c r="J97" s="4"/>
      <c r="K97" s="3" t="s">
        <v>46</v>
      </c>
      <c r="L97" s="4"/>
    </row>
    <row r="98" spans="1:12" x14ac:dyDescent="0.25">
      <c r="A98" s="26">
        <f>A73</f>
        <v>43803</v>
      </c>
      <c r="C98" t="str">
        <f>IF(B98="","",VLOOKUP(B98,Joueurs!$A$2:$B$65,2,FALSE))</f>
        <v/>
      </c>
      <c r="D98" s="1"/>
      <c r="E98" t="str">
        <f>IF(D98="","",VLOOKUP(D98,Joueurs!$A$2:$B$65,2,FALSE))</f>
        <v/>
      </c>
      <c r="J98" t="str">
        <f>IF(I98="","",VLOOKUP(I98,Joueurs!$A$2:$B$65,2,FALSE))</f>
        <v/>
      </c>
      <c r="K98" s="1"/>
      <c r="L98" t="str">
        <f>IF(K98="","",VLOOKUP(K98,Joueurs!$A$2:$B$65,2,FALSE))</f>
        <v/>
      </c>
    </row>
    <row r="99" spans="1:12" x14ac:dyDescent="0.25">
      <c r="C99" t="str">
        <f>IF(B99="","",VLOOKUP(B99,Joueurs!$A$2:$B$65,2,FALSE))</f>
        <v/>
      </c>
      <c r="D99" s="1"/>
      <c r="E99" t="str">
        <f>IF(D99="","",VLOOKUP(D99,Joueurs!$A$2:$B$65,2,FALSE))</f>
        <v/>
      </c>
      <c r="J99" t="str">
        <f>IF(I99="","",VLOOKUP(I99,Joueurs!$A$2:$B$65,2,FALSE))</f>
        <v/>
      </c>
      <c r="K99" s="1"/>
      <c r="L99" t="str">
        <f>IF(K99="","",VLOOKUP(K99,Joueurs!$A$2:$B$65,2,FALSE))</f>
        <v/>
      </c>
    </row>
    <row r="100" spans="1:12" x14ac:dyDescent="0.25">
      <c r="C100" t="str">
        <f>IF(B100="","",VLOOKUP(B100,Joueurs!$A$2:$B$65,2,FALSE))</f>
        <v/>
      </c>
      <c r="D100" s="1"/>
      <c r="E100" t="str">
        <f>IF(D100="","",VLOOKUP(D100,Joueurs!$A$2:$B$65,2,FALSE))</f>
        <v/>
      </c>
      <c r="J100" t="str">
        <f>IF(I100="","",VLOOKUP(I100,Joueurs!$A$2:$B$65,2,FALSE))</f>
        <v/>
      </c>
      <c r="K100" s="1"/>
      <c r="L100" t="str">
        <f>IF(K100="","",VLOOKUP(K100,Joueurs!$A$2:$B$65,2,FALSE))</f>
        <v/>
      </c>
    </row>
    <row r="102" spans="1:12" x14ac:dyDescent="0.25">
      <c r="B102" s="4" t="str">
        <f>F26</f>
        <v>Montsoult 1</v>
      </c>
      <c r="C102" s="4"/>
      <c r="D102" s="3" t="str">
        <f>F28</f>
        <v>Magny 1</v>
      </c>
      <c r="E102" s="4"/>
    </row>
    <row r="103" spans="1:12" x14ac:dyDescent="0.25">
      <c r="C103" t="str">
        <f>IF(B103="","",VLOOKUP(B103,Joueurs!$A$2:$B$65,2,FALSE))</f>
        <v/>
      </c>
      <c r="D103" s="1"/>
      <c r="E103" t="str">
        <f>IF(D103="","",VLOOKUP(D103,Joueurs!$A$2:$B$65,2,FALSE))</f>
        <v/>
      </c>
    </row>
    <row r="104" spans="1:12" x14ac:dyDescent="0.25">
      <c r="C104" t="str">
        <f>IF(B104="","",VLOOKUP(B104,Joueurs!$A$2:$B$65,2,FALSE))</f>
        <v/>
      </c>
      <c r="D104" s="1"/>
      <c r="E104" t="str">
        <f>IF(D104="","",VLOOKUP(D104,Joueurs!$A$2:$B$65,2,FALSE))</f>
        <v/>
      </c>
    </row>
    <row r="105" spans="1:12" x14ac:dyDescent="0.25">
      <c r="C105" t="str">
        <f>IF(B105="","",VLOOKUP(B105,Joueurs!$A$2:$B$65,2,FALSE))</f>
        <v/>
      </c>
      <c r="D105" s="1"/>
      <c r="E105" t="str">
        <f>IF(D105="","",VLOOKUP(D105,Joueurs!$A$2:$B$65,2,FALSE))</f>
        <v/>
      </c>
    </row>
    <row r="107" spans="1:12" x14ac:dyDescent="0.25">
      <c r="B107" s="4" t="s">
        <v>46</v>
      </c>
      <c r="C107" s="4"/>
      <c r="D107" s="3" t="str">
        <f>F25</f>
        <v>Montmorency 1</v>
      </c>
      <c r="E107" s="4"/>
    </row>
    <row r="108" spans="1:12" x14ac:dyDescent="0.25">
      <c r="C108" t="str">
        <f>IF(B108="","",VLOOKUP(B108,Joueurs!$A$2:$B$65,2,FALSE))</f>
        <v/>
      </c>
      <c r="D108" s="1"/>
      <c r="E108" t="str">
        <f>IF(D108="","",VLOOKUP(D108,Joueurs!$A$2:$B$65,2,FALSE))</f>
        <v/>
      </c>
    </row>
    <row r="111" spans="1:12" x14ac:dyDescent="0.25">
      <c r="A111" s="30" t="s">
        <v>50</v>
      </c>
      <c r="B111" s="30"/>
      <c r="C111" s="30"/>
      <c r="D111" s="30"/>
      <c r="E111" s="30"/>
    </row>
    <row r="112" spans="1:12" x14ac:dyDescent="0.25">
      <c r="A112" s="14" t="s">
        <v>39</v>
      </c>
      <c r="B112" s="4" t="str">
        <f>A8</f>
        <v>St Prix 1</v>
      </c>
      <c r="C112" s="4"/>
      <c r="D112" s="3" t="str">
        <f>A11</f>
        <v>Franconville 1</v>
      </c>
      <c r="E112" s="4"/>
    </row>
    <row r="113" spans="1:5" x14ac:dyDescent="0.25">
      <c r="A113" s="26">
        <v>43887</v>
      </c>
      <c r="B113" s="27"/>
      <c r="C113" t="str">
        <f>IF(B113="","",VLOOKUP(B113,Joueurs!$A$2:$B$65,2,FALSE))</f>
        <v/>
      </c>
      <c r="D113" s="1"/>
      <c r="E113" t="str">
        <f>IF(D113="","",VLOOKUP(D113,Joueurs!$A$2:$B$65,2,FALSE))</f>
        <v/>
      </c>
    </row>
    <row r="114" spans="1:5" x14ac:dyDescent="0.25">
      <c r="B114" s="27"/>
      <c r="C114" t="str">
        <f>IF(B114="","",VLOOKUP(B114,Joueurs!$A$2:$B$65,2,FALSE))</f>
        <v/>
      </c>
      <c r="D114" s="1"/>
      <c r="E114" t="str">
        <f>IF(D114="","",VLOOKUP(D114,Joueurs!$A$2:$B$65,2,FALSE))</f>
        <v/>
      </c>
    </row>
    <row r="115" spans="1:5" x14ac:dyDescent="0.25">
      <c r="B115" s="27"/>
      <c r="C115" t="str">
        <f>IF(B115="","",VLOOKUP(B115,Joueurs!$A$2:$B$65,2,FALSE))</f>
        <v/>
      </c>
      <c r="D115" s="1"/>
      <c r="E115" t="str">
        <f>IF(D115="","",VLOOKUP(D115,Joueurs!$A$2:$B$65,2,FALSE))</f>
        <v/>
      </c>
    </row>
    <row r="117" spans="1:5" x14ac:dyDescent="0.25">
      <c r="B117" s="4" t="str">
        <f>A19</f>
        <v>Eaubonne 2</v>
      </c>
      <c r="C117" s="4"/>
      <c r="D117" s="3" t="str">
        <f>A17</f>
        <v>Montsoult 2</v>
      </c>
      <c r="E117" s="4"/>
    </row>
    <row r="118" spans="1:5" x14ac:dyDescent="0.25">
      <c r="B118" s="27"/>
      <c r="C118" t="str">
        <f>IF(B118="","",VLOOKUP(B118,Joueurs!$A$2:$B$65,2,FALSE))</f>
        <v/>
      </c>
      <c r="D118" s="1"/>
      <c r="E118" t="str">
        <f>IF(D118="","",VLOOKUP(D118,Joueurs!$A$2:$B$65,2,FALSE))</f>
        <v/>
      </c>
    </row>
    <row r="119" spans="1:5" x14ac:dyDescent="0.25">
      <c r="B119" s="27"/>
      <c r="C119" t="str">
        <f>IF(B119="","",VLOOKUP(B119,Joueurs!$A$2:$B$65,2,FALSE))</f>
        <v/>
      </c>
      <c r="D119" s="1"/>
      <c r="E119" t="str">
        <f>IF(D119="","",VLOOKUP(D119,Joueurs!$A$2:$B$65,2,FALSE))</f>
        <v/>
      </c>
    </row>
    <row r="120" spans="1:5" x14ac:dyDescent="0.25">
      <c r="B120" s="27"/>
      <c r="C120" t="str">
        <f>IF(B120="","",VLOOKUP(B120,Joueurs!$A$2:$B$65,2,FALSE))</f>
        <v/>
      </c>
      <c r="D120" s="1"/>
      <c r="E120" t="str">
        <f>IF(D120="","",VLOOKUP(D120,Joueurs!$A$2:$B$65,2,FALSE))</f>
        <v/>
      </c>
    </row>
    <row r="121" spans="1:5" x14ac:dyDescent="0.25">
      <c r="B121" s="27"/>
      <c r="D121" s="29"/>
    </row>
    <row r="122" spans="1:5" x14ac:dyDescent="0.25">
      <c r="B122" s="4" t="s">
        <v>46</v>
      </c>
      <c r="C122" s="4"/>
      <c r="D122" s="3" t="str">
        <f>A14</f>
        <v>Ezanville Ecouen 1</v>
      </c>
      <c r="E122" s="4"/>
    </row>
    <row r="123" spans="1:5" x14ac:dyDescent="0.25">
      <c r="B123" s="27"/>
      <c r="C123" t="str">
        <f>IF(B123="","",VLOOKUP(B123,Joueurs!$A$2:$B$65,2,FALSE))</f>
        <v/>
      </c>
      <c r="D123" s="1"/>
      <c r="E123" t="str">
        <f>IF(D123="","",VLOOKUP(D123,Joueurs!$A$2:$B$65,2,FALSE))</f>
        <v/>
      </c>
    </row>
    <row r="124" spans="1:5" x14ac:dyDescent="0.25">
      <c r="B124" s="27"/>
      <c r="C124" t="str">
        <f>IF(B124="","",VLOOKUP(B124,Joueurs!$A$2:$B$65,2,FALSE))</f>
        <v/>
      </c>
      <c r="D124" s="1"/>
      <c r="E124" t="str">
        <f>IF(D124="","",VLOOKUP(D124,Joueurs!$A$2:$B$65,2,FALSE))</f>
        <v/>
      </c>
    </row>
    <row r="125" spans="1:5" x14ac:dyDescent="0.25">
      <c r="B125" s="27"/>
      <c r="C125" t="str">
        <f>IF(B125="","",VLOOKUP(B125,Joueurs!$A$2:$B$65,2,FALSE))</f>
        <v/>
      </c>
      <c r="D125" s="1"/>
      <c r="E125" t="str">
        <f>IF(D125="","",VLOOKUP(D125,Joueurs!$A$2:$B$65,2,FALSE))</f>
        <v/>
      </c>
    </row>
    <row r="126" spans="1:5" x14ac:dyDescent="0.25">
      <c r="B126" s="27"/>
      <c r="C126" s="29"/>
      <c r="D126" s="29"/>
    </row>
    <row r="127" spans="1:5" x14ac:dyDescent="0.25">
      <c r="A127" s="16" t="s">
        <v>40</v>
      </c>
      <c r="B127" s="4" t="str">
        <f>F24</f>
        <v>Eaubonne 1</v>
      </c>
      <c r="C127" s="4"/>
      <c r="D127" s="3" t="str">
        <f>F25</f>
        <v>Montmorency 1</v>
      </c>
      <c r="E127" s="4"/>
    </row>
    <row r="128" spans="1:5" x14ac:dyDescent="0.25">
      <c r="A128" s="26">
        <f>A113</f>
        <v>43887</v>
      </c>
      <c r="C128" t="str">
        <f>IF(B128="","",VLOOKUP(B128,Joueurs!$A$2:$B$65,2,FALSE))</f>
        <v/>
      </c>
      <c r="D128" s="1"/>
      <c r="E128" t="str">
        <f>IF(D128="","",VLOOKUP(D128,Joueurs!$A$2:$B$65,2,FALSE))</f>
        <v/>
      </c>
    </row>
    <row r="129" spans="2:5" x14ac:dyDescent="0.25">
      <c r="C129" t="str">
        <f>IF(B129="","",VLOOKUP(B129,Joueurs!$A$2:$B$65,2,FALSE))</f>
        <v/>
      </c>
      <c r="D129" s="1"/>
      <c r="E129" t="str">
        <f>IF(D129="","",VLOOKUP(D129,Joueurs!$A$2:$B$65,2,FALSE))</f>
        <v/>
      </c>
    </row>
    <row r="130" spans="2:5" x14ac:dyDescent="0.25">
      <c r="C130" t="str">
        <f>IF(B130="","",VLOOKUP(B130,Joueurs!$A$2:$B$65,2,FALSE))</f>
        <v/>
      </c>
      <c r="D130" s="1"/>
      <c r="E130" t="str">
        <f>IF(D130="","",VLOOKUP(D130,Joueurs!$A$2:$B$65,2,FALSE))</f>
        <v/>
      </c>
    </row>
    <row r="132" spans="2:5" x14ac:dyDescent="0.25">
      <c r="B132" s="4" t="str">
        <f>F27</f>
        <v>Domont 1</v>
      </c>
      <c r="C132" s="4"/>
      <c r="D132" s="3" t="str">
        <f>F28</f>
        <v>Magny 1</v>
      </c>
      <c r="E132" s="4"/>
    </row>
    <row r="133" spans="2:5" x14ac:dyDescent="0.25">
      <c r="C133" t="str">
        <f>IF(B133="","",VLOOKUP(B133,Joueurs!$A$2:$B$65,2,FALSE))</f>
        <v/>
      </c>
      <c r="D133" s="1"/>
      <c r="E133" t="str">
        <f>IF(D133="","",VLOOKUP(D133,Joueurs!$A$2:$B$65,2,FALSE))</f>
        <v/>
      </c>
    </row>
    <row r="134" spans="2:5" x14ac:dyDescent="0.25">
      <c r="C134" t="str">
        <f>IF(B134="","",VLOOKUP(B134,Joueurs!$A$2:$B$65,2,FALSE))</f>
        <v/>
      </c>
      <c r="D134" s="1"/>
      <c r="E134" t="str">
        <f>IF(D134="","",VLOOKUP(D134,Joueurs!$A$2:$B$65,2,FALSE))</f>
        <v/>
      </c>
    </row>
    <row r="135" spans="2:5" x14ac:dyDescent="0.25">
      <c r="C135" t="str">
        <f>IF(B135="","",VLOOKUP(B135,Joueurs!$A$2:$B$65,2,FALSE))</f>
        <v/>
      </c>
      <c r="D135" s="1"/>
      <c r="E135" t="str">
        <f>IF(D135="","",VLOOKUP(D135,Joueurs!$A$2:$B$65,2,FALSE))</f>
        <v/>
      </c>
    </row>
    <row r="137" spans="2:5" x14ac:dyDescent="0.25">
      <c r="B137" s="4" t="s">
        <v>46</v>
      </c>
      <c r="C137" s="4"/>
      <c r="D137" s="3" t="str">
        <f>F26</f>
        <v>Montsoult 1</v>
      </c>
      <c r="E137" s="4"/>
    </row>
    <row r="138" spans="2:5" x14ac:dyDescent="0.25">
      <c r="C138" t="str">
        <f>IF(B138="","",VLOOKUP(B138,Joueurs!$A$2:$B$65,2,FALSE))</f>
        <v/>
      </c>
      <c r="D138" s="1"/>
      <c r="E138" t="str">
        <f>IF(D138="","",VLOOKUP(D138,Joueurs!$A$2:$B$65,2,FALSE))</f>
        <v/>
      </c>
    </row>
  </sheetData>
  <mergeCells count="8">
    <mergeCell ref="A111:E111"/>
    <mergeCell ref="A1:L1"/>
    <mergeCell ref="A2:L2"/>
    <mergeCell ref="A4:L4"/>
    <mergeCell ref="A30:E30"/>
    <mergeCell ref="H30:L30"/>
    <mergeCell ref="A71:E71"/>
    <mergeCell ref="H71:L71"/>
  </mergeCells>
  <conditionalFormatting sqref="C32:C34 J32:J34 E32:E34 L32:L34 L37:L39 J37:J39 J42:J44 L42:L44 C37:C39 E37:E39 E42:E44 C42:C44 J47:J49 L47:L49 L57:L59 L62:L64 L67:L69 J67:J69 J62:J64 J57:J59 C57:C59 C62:C64 E57:E59 E62:E64 C73:C75 C83:C85 C88:C91 E73:E75 E78:E80 E83:E85 E88:E91 E98:E100 E108:E109 C108 C103:C105 C98:C100 C138 C133:C135 C128:C130 J93:J95 J88:J90 L88:L90 L93:L95 L98:L100 E128:E130 E138 C67:C69 E67:E69 C52:C54 E52:E54 C47:C50 E47:E50">
    <cfRule type="containsBlanks" dxfId="43" priority="27" stopIfTrue="1">
      <formula>LEN(TRIM(C32))=0</formula>
    </cfRule>
  </conditionalFormatting>
  <conditionalFormatting sqref="C32:C34 J32:J34 E32:E34 L32:L34 L37:L39 J37:J39 J42:J44 L42:L44 C37:C39 E37:E39 E42:E44 C42:C44 J47:J49 L47:L49 L57:L59 L62:L64 L67:L69 J67:J69 J62:J64 J57:J59 C57:C59 C62:C64 E57:E59 E62:E64 C73:C75 C83:C85 C88:C91 E73:E75 E78:E80 E83:E85 E88:E91 E98:E100 E108:E109 C108 C103:C105 C98:C100 C138 C133:C135 C128:C130 J93:J95 J88:J90 L88:L90 L93:L95 L98:L100 E128:E130 E138 C67:C69 E67:E69 C52:C54 E52:E54 C47:C50 E47:E50">
    <cfRule type="cellIs" dxfId="42" priority="29" operator="notBetween">
      <formula>800</formula>
      <formula>1399</formula>
    </cfRule>
  </conditionalFormatting>
  <conditionalFormatting sqref="E133:E135 J98:J100 E103:E105 C78:C80">
    <cfRule type="containsBlanks" dxfId="41" priority="23" stopIfTrue="1">
      <formula>LEN(TRIM(C78))=0</formula>
    </cfRule>
  </conditionalFormatting>
  <conditionalFormatting sqref="E133:E135 J98:J100 E103:E105 C78:C80">
    <cfRule type="cellIs" dxfId="40" priority="24" operator="notBetween">
      <formula>800</formula>
      <formula>1399</formula>
    </cfRule>
  </conditionalFormatting>
  <conditionalFormatting sqref="C7:C18 E7:E18 G7:G18 J7:J18 L7:L18 L20 J20 G20 E20 C20">
    <cfRule type="containsBlanks" dxfId="39" priority="21" stopIfTrue="1">
      <formula>LEN(TRIM(C7))=0</formula>
    </cfRule>
    <cfRule type="cellIs" dxfId="38" priority="22" operator="notBetween">
      <formula>800</formula>
      <formula>1399</formula>
    </cfRule>
  </conditionalFormatting>
  <conditionalFormatting sqref="N7:N18 N20">
    <cfRule type="containsBlanks" dxfId="37" priority="19" stopIfTrue="1">
      <formula>LEN(TRIM(N7))=0</formula>
    </cfRule>
    <cfRule type="cellIs" dxfId="36" priority="20" operator="notBetween">
      <formula>800</formula>
      <formula>1399</formula>
    </cfRule>
  </conditionalFormatting>
  <conditionalFormatting sqref="C19 E19 G19 J19 L19">
    <cfRule type="containsBlanks" dxfId="35" priority="17" stopIfTrue="1">
      <formula>LEN(TRIM(C19))=0</formula>
    </cfRule>
    <cfRule type="cellIs" dxfId="34" priority="18" operator="notBetween">
      <formula>800</formula>
      <formula>1399</formula>
    </cfRule>
  </conditionalFormatting>
  <conditionalFormatting sqref="N19">
    <cfRule type="containsBlanks" dxfId="33" priority="15" stopIfTrue="1">
      <formula>LEN(TRIM(N19))=0</formula>
    </cfRule>
    <cfRule type="cellIs" dxfId="32" priority="16" operator="notBetween">
      <formula>800</formula>
      <formula>1399</formula>
    </cfRule>
  </conditionalFormatting>
  <conditionalFormatting sqref="J50:J54 L50:L54">
    <cfRule type="containsBlanks" dxfId="31" priority="13" stopIfTrue="1">
      <formula>LEN(TRIM(J50))=0</formula>
    </cfRule>
  </conditionalFormatting>
  <conditionalFormatting sqref="J50:J54 L50:L54">
    <cfRule type="cellIs" dxfId="30" priority="14" operator="notBetween">
      <formula>800</formula>
      <formula>1399</formula>
    </cfRule>
  </conditionalFormatting>
  <conditionalFormatting sqref="C93:C95 E93:E95">
    <cfRule type="containsBlanks" dxfId="29" priority="11" stopIfTrue="1">
      <formula>LEN(TRIM(C93))=0</formula>
    </cfRule>
  </conditionalFormatting>
  <conditionalFormatting sqref="C93:C95 E93:E95">
    <cfRule type="cellIs" dxfId="28" priority="12" operator="notBetween">
      <formula>800</formula>
      <formula>1399</formula>
    </cfRule>
  </conditionalFormatting>
  <conditionalFormatting sqref="J73:J75 J78:J81 L73:L75 L78:L81">
    <cfRule type="containsBlanks" dxfId="27" priority="9" stopIfTrue="1">
      <formula>LEN(TRIM(J73))=0</formula>
    </cfRule>
  </conditionalFormatting>
  <conditionalFormatting sqref="J73:J75 J78:J81 L73:L75 L78:L81">
    <cfRule type="cellIs" dxfId="26" priority="10" operator="notBetween">
      <formula>800</formula>
      <formula>1399</formula>
    </cfRule>
  </conditionalFormatting>
  <conditionalFormatting sqref="C113:C115 C118:C121 E113:E115 E118:E121">
    <cfRule type="containsBlanks" dxfId="25" priority="3" stopIfTrue="1">
      <formula>LEN(TRIM(C113))=0</formula>
    </cfRule>
  </conditionalFormatting>
  <conditionalFormatting sqref="C113:C115 C118:C121 E113:E115 E118:E121">
    <cfRule type="cellIs" dxfId="24" priority="4" operator="notBetween">
      <formula>800</formula>
      <formula>1399</formula>
    </cfRule>
  </conditionalFormatting>
  <conditionalFormatting sqref="J83:J85 L83:L85">
    <cfRule type="containsBlanks" dxfId="23" priority="5" stopIfTrue="1">
      <formula>LEN(TRIM(J83))=0</formula>
    </cfRule>
  </conditionalFormatting>
  <conditionalFormatting sqref="J83:J85 L83:L85">
    <cfRule type="cellIs" dxfId="22" priority="6" operator="notBetween">
      <formula>800</formula>
      <formula>1399</formula>
    </cfRule>
  </conditionalFormatting>
  <conditionalFormatting sqref="C123:C126 E123:E126">
    <cfRule type="containsBlanks" dxfId="21" priority="1" stopIfTrue="1">
      <formula>LEN(TRIM(C123))=0</formula>
    </cfRule>
  </conditionalFormatting>
  <conditionalFormatting sqref="C123:C126 E123:E126">
    <cfRule type="cellIs" dxfId="20" priority="2" operator="notBetween">
      <formula>800</formula>
      <formula>1399</formula>
    </cfRule>
  </conditionalFormatting>
  <pageMargins left="0" right="0" top="0" bottom="0" header="0.31496062992125984" footer="0.31496062992125984"/>
  <pageSetup paperSize="9" scale="40" orientation="portrait" r:id="rId1"/>
  <ignoredErrors>
    <ignoredError sqref="A65:I65 A35:C35 E35:I35 A106:G108 A105 E32 A63:A64 E60:I60 E57:G57 E58:H59 E55:I55 A101:G101 A76:G76 A86:G86 A45:C45 A60:C60 E62:H64 G32 G42 E42:E43 G43:H43 C32:C34 A99:A100 C98:C100 E98:G100 C103:C105 B102 E33:H34 E40:I40 E38:G39 E44:H44 A97:B97 D97 F97:G97 F102:G102 D102 E37:H37 F41:H41 F56:I56 F61:H61 A74:A75 C73:C75 E73:G75 A81:G81 A78:A80 C78:C80 A84:A85 C83:C85 A96:G96 E88:E89 E90:G90 G88:G89 H7:H20 A40:C40 A37:A39 C37:C39 A43:A44 C42:C44 A55:C55 A58:A59 C57:C59 C62:C64 A77:C77 E77:G80 C47:C48 A47:A48 E45:I45 F36:H36 A36:B36 A41:B41 E47:I48 F46:H46 A46:B46 C53 K52:K53 A82:C82 E82:G85 A87:A90 C87:C90 E87:G87 C93:E95 A72:G72 J73:L76 J78:L81 J77 L77 J83:L100 J82 L82 C127:E140 A56 A61 A70:L71 A66 F66:H66 K65 K35:K36 K60 K55:K56 K40:K41 K45:K48 A67 K67 C113:E125 C52 E52 E53 C67 E67:I67" emptyCellReference="1"/>
    <ignoredError sqref="D35:D36 E105:G105 E103:G103 E104:G104 D40 D45 D55 D60" formula="1" emptyCellReference="1"/>
    <ignoredError sqref="D62:D6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5"/>
  <sheetViews>
    <sheetView topLeftCell="A16" workbookViewId="0">
      <selection activeCell="A55" sqref="A55"/>
    </sheetView>
  </sheetViews>
  <sheetFormatPr baseColWidth="10" defaultRowHeight="15" x14ac:dyDescent="0.25"/>
  <cols>
    <col min="1" max="1" width="22.42578125" bestFit="1" customWidth="1"/>
  </cols>
  <sheetData>
    <row r="1" spans="1:2" ht="15.75" thickBot="1" x14ac:dyDescent="0.3">
      <c r="A1" t="s">
        <v>51</v>
      </c>
      <c r="B1" t="s">
        <v>5</v>
      </c>
    </row>
    <row r="2" spans="1:2" ht="15.75" thickTop="1" x14ac:dyDescent="0.25">
      <c r="A2" s="20" t="s">
        <v>12</v>
      </c>
      <c r="B2" s="20">
        <v>1289</v>
      </c>
    </row>
    <row r="3" spans="1:2" x14ac:dyDescent="0.25">
      <c r="A3" s="23" t="s">
        <v>63</v>
      </c>
      <c r="B3" s="23">
        <v>1243</v>
      </c>
    </row>
    <row r="4" spans="1:2" x14ac:dyDescent="0.25">
      <c r="A4" s="23" t="s">
        <v>58</v>
      </c>
      <c r="B4" s="23">
        <v>1242</v>
      </c>
    </row>
    <row r="5" spans="1:2" x14ac:dyDescent="0.25">
      <c r="A5" s="23" t="s">
        <v>22</v>
      </c>
      <c r="B5" s="23">
        <v>1224</v>
      </c>
    </row>
    <row r="6" spans="1:2" x14ac:dyDescent="0.25">
      <c r="A6" s="23" t="s">
        <v>62</v>
      </c>
      <c r="B6" s="23">
        <v>1206</v>
      </c>
    </row>
    <row r="7" spans="1:2" x14ac:dyDescent="0.25">
      <c r="A7" s="23" t="s">
        <v>8</v>
      </c>
      <c r="B7" s="23">
        <v>1192</v>
      </c>
    </row>
    <row r="8" spans="1:2" x14ac:dyDescent="0.25">
      <c r="A8" s="23" t="s">
        <v>9</v>
      </c>
      <c r="B8" s="23">
        <v>1161</v>
      </c>
    </row>
    <row r="9" spans="1:2" x14ac:dyDescent="0.25">
      <c r="A9" s="23" t="s">
        <v>70</v>
      </c>
      <c r="B9" s="23">
        <v>1155</v>
      </c>
    </row>
    <row r="10" spans="1:2" x14ac:dyDescent="0.25">
      <c r="A10" s="23" t="s">
        <v>60</v>
      </c>
      <c r="B10" s="23">
        <v>1144</v>
      </c>
    </row>
    <row r="11" spans="1:2" x14ac:dyDescent="0.25">
      <c r="A11" s="23" t="s">
        <v>29</v>
      </c>
      <c r="B11" s="23">
        <v>1119</v>
      </c>
    </row>
    <row r="12" spans="1:2" x14ac:dyDescent="0.25">
      <c r="A12" s="23" t="s">
        <v>64</v>
      </c>
      <c r="B12" s="23">
        <v>1116</v>
      </c>
    </row>
    <row r="13" spans="1:2" x14ac:dyDescent="0.25">
      <c r="A13" s="23" t="s">
        <v>17</v>
      </c>
      <c r="B13" s="23">
        <v>1110</v>
      </c>
    </row>
    <row r="14" spans="1:2" x14ac:dyDescent="0.25">
      <c r="A14" s="23" t="s">
        <v>59</v>
      </c>
      <c r="B14" s="23">
        <v>1106</v>
      </c>
    </row>
    <row r="15" spans="1:2" ht="15.75" thickBot="1" x14ac:dyDescent="0.3">
      <c r="A15" s="7" t="s">
        <v>20</v>
      </c>
      <c r="B15" s="7">
        <v>1084</v>
      </c>
    </row>
    <row r="16" spans="1:2" ht="15.75" thickTop="1" x14ac:dyDescent="0.25">
      <c r="A16" s="20" t="s">
        <v>31</v>
      </c>
      <c r="B16" s="20">
        <v>1070</v>
      </c>
    </row>
    <row r="17" spans="1:2" x14ac:dyDescent="0.25">
      <c r="A17" s="23" t="s">
        <v>65</v>
      </c>
      <c r="B17" s="23">
        <v>1058</v>
      </c>
    </row>
    <row r="18" spans="1:2" x14ac:dyDescent="0.25">
      <c r="A18" s="23" t="s">
        <v>71</v>
      </c>
      <c r="B18" s="23">
        <v>1011</v>
      </c>
    </row>
    <row r="19" spans="1:2" x14ac:dyDescent="0.25">
      <c r="A19" s="23" t="s">
        <v>36</v>
      </c>
      <c r="B19" s="23">
        <v>1003</v>
      </c>
    </row>
    <row r="20" spans="1:2" x14ac:dyDescent="0.25">
      <c r="A20" s="23" t="s">
        <v>53</v>
      </c>
      <c r="B20" s="23">
        <v>998</v>
      </c>
    </row>
    <row r="21" spans="1:2" x14ac:dyDescent="0.25">
      <c r="A21" s="23" t="s">
        <v>16</v>
      </c>
      <c r="B21" s="23">
        <v>989</v>
      </c>
    </row>
    <row r="22" spans="1:2" x14ac:dyDescent="0.25">
      <c r="A22" s="23" t="s">
        <v>68</v>
      </c>
      <c r="B22" s="23">
        <v>980</v>
      </c>
    </row>
    <row r="23" spans="1:2" x14ac:dyDescent="0.25">
      <c r="A23" s="23" t="s">
        <v>18</v>
      </c>
      <c r="B23" s="23">
        <v>960</v>
      </c>
    </row>
    <row r="24" spans="1:2" x14ac:dyDescent="0.25">
      <c r="A24" s="23" t="s">
        <v>13</v>
      </c>
      <c r="B24" s="23">
        <v>950</v>
      </c>
    </row>
    <row r="25" spans="1:2" x14ac:dyDescent="0.25">
      <c r="A25" s="23" t="s">
        <v>30</v>
      </c>
      <c r="B25" s="23">
        <v>947</v>
      </c>
    </row>
    <row r="26" spans="1:2" x14ac:dyDescent="0.25">
      <c r="A26" s="23" t="s">
        <v>80</v>
      </c>
      <c r="B26" s="23">
        <v>923</v>
      </c>
    </row>
    <row r="27" spans="1:2" x14ac:dyDescent="0.25">
      <c r="A27" s="23" t="s">
        <v>69</v>
      </c>
      <c r="B27" s="23">
        <v>918</v>
      </c>
    </row>
    <row r="28" spans="1:2" x14ac:dyDescent="0.25">
      <c r="A28" s="23" t="s">
        <v>26</v>
      </c>
      <c r="B28" s="23">
        <v>913</v>
      </c>
    </row>
    <row r="29" spans="1:2" ht="15.75" thickBot="1" x14ac:dyDescent="0.3">
      <c r="A29" s="7" t="s">
        <v>78</v>
      </c>
      <c r="B29" s="7">
        <v>899</v>
      </c>
    </row>
    <row r="30" spans="1:2" ht="15.75" thickTop="1" x14ac:dyDescent="0.25">
      <c r="A30" s="20" t="s">
        <v>67</v>
      </c>
      <c r="B30" s="20">
        <v>883</v>
      </c>
    </row>
    <row r="31" spans="1:2" x14ac:dyDescent="0.25">
      <c r="A31" s="23" t="s">
        <v>44</v>
      </c>
      <c r="B31" s="23">
        <v>881</v>
      </c>
    </row>
    <row r="32" spans="1:2" x14ac:dyDescent="0.25">
      <c r="A32" s="23" t="s">
        <v>43</v>
      </c>
      <c r="B32" s="23">
        <v>867</v>
      </c>
    </row>
    <row r="33" spans="1:2" x14ac:dyDescent="0.25">
      <c r="A33" s="23" t="s">
        <v>27</v>
      </c>
      <c r="B33" s="23">
        <v>867</v>
      </c>
    </row>
    <row r="34" spans="1:2" x14ac:dyDescent="0.25">
      <c r="A34" s="23" t="s">
        <v>34</v>
      </c>
      <c r="B34" s="23">
        <v>865</v>
      </c>
    </row>
    <row r="35" spans="1:2" x14ac:dyDescent="0.25">
      <c r="A35" s="23" t="s">
        <v>25</v>
      </c>
      <c r="B35" s="23">
        <v>858</v>
      </c>
    </row>
    <row r="36" spans="1:2" x14ac:dyDescent="0.25">
      <c r="A36" s="23" t="s">
        <v>76</v>
      </c>
      <c r="B36" s="23">
        <v>853</v>
      </c>
    </row>
    <row r="37" spans="1:2" x14ac:dyDescent="0.25">
      <c r="A37" s="23" t="s">
        <v>21</v>
      </c>
      <c r="B37" s="23">
        <v>850</v>
      </c>
    </row>
    <row r="38" spans="1:2" x14ac:dyDescent="0.25">
      <c r="A38" s="23" t="s">
        <v>14</v>
      </c>
      <c r="B38" s="23">
        <v>842</v>
      </c>
    </row>
    <row r="39" spans="1:2" x14ac:dyDescent="0.25">
      <c r="A39" s="23" t="s">
        <v>74</v>
      </c>
      <c r="B39" s="23">
        <v>839</v>
      </c>
    </row>
    <row r="40" spans="1:2" x14ac:dyDescent="0.25">
      <c r="A40" s="23" t="s">
        <v>35</v>
      </c>
      <c r="B40" s="23">
        <v>803</v>
      </c>
    </row>
    <row r="41" spans="1:2" x14ac:dyDescent="0.25">
      <c r="A41" s="23" t="s">
        <v>66</v>
      </c>
      <c r="B41" s="23">
        <v>789</v>
      </c>
    </row>
    <row r="42" spans="1:2" x14ac:dyDescent="0.25">
      <c r="A42" s="23" t="s">
        <v>61</v>
      </c>
      <c r="B42" s="23">
        <v>748</v>
      </c>
    </row>
    <row r="43" spans="1:2" x14ac:dyDescent="0.25">
      <c r="A43" s="7" t="s">
        <v>72</v>
      </c>
      <c r="B43" s="7">
        <v>500</v>
      </c>
    </row>
    <row r="44" spans="1:2" x14ac:dyDescent="0.25">
      <c r="A44" s="2" t="s">
        <v>75</v>
      </c>
      <c r="B44" s="6">
        <v>800</v>
      </c>
    </row>
    <row r="45" spans="1:2" x14ac:dyDescent="0.25">
      <c r="A45" s="2" t="s">
        <v>77</v>
      </c>
      <c r="B45" s="6">
        <v>782</v>
      </c>
    </row>
    <row r="46" spans="1:2" x14ac:dyDescent="0.25">
      <c r="A46" s="2" t="s">
        <v>79</v>
      </c>
      <c r="B46" s="6">
        <v>684</v>
      </c>
    </row>
    <row r="47" spans="1:2" x14ac:dyDescent="0.25">
      <c r="A47" s="2" t="s">
        <v>81</v>
      </c>
      <c r="B47" s="6">
        <v>864</v>
      </c>
    </row>
    <row r="48" spans="1:2" x14ac:dyDescent="0.25">
      <c r="A48" s="2" t="s">
        <v>82</v>
      </c>
      <c r="B48" s="6">
        <v>828</v>
      </c>
    </row>
    <row r="49" spans="1:2" x14ac:dyDescent="0.25">
      <c r="A49" s="2" t="s">
        <v>83</v>
      </c>
      <c r="B49" s="6">
        <v>803</v>
      </c>
    </row>
    <row r="50" spans="1:2" x14ac:dyDescent="0.25">
      <c r="A50" s="2" t="s">
        <v>85</v>
      </c>
      <c r="B50" s="6">
        <v>802</v>
      </c>
    </row>
    <row r="51" spans="1:2" x14ac:dyDescent="0.25">
      <c r="A51" s="2" t="s">
        <v>86</v>
      </c>
      <c r="B51" s="6">
        <v>583</v>
      </c>
    </row>
    <row r="52" spans="1:2" x14ac:dyDescent="0.25">
      <c r="A52" s="2" t="s">
        <v>87</v>
      </c>
      <c r="B52" s="6">
        <v>669</v>
      </c>
    </row>
    <row r="53" spans="1:2" x14ac:dyDescent="0.25">
      <c r="A53" s="25" t="s">
        <v>88</v>
      </c>
      <c r="B53" s="23">
        <v>776</v>
      </c>
    </row>
    <row r="54" spans="1:2" x14ac:dyDescent="0.25">
      <c r="A54" s="23" t="s">
        <v>89</v>
      </c>
      <c r="B54" s="25">
        <v>668</v>
      </c>
    </row>
    <row r="55" spans="1:2" x14ac:dyDescent="0.25">
      <c r="A55" s="23"/>
      <c r="B55" s="2"/>
    </row>
    <row r="56" spans="1:2" x14ac:dyDescent="0.25">
      <c r="A56" s="23"/>
      <c r="B56" s="2"/>
    </row>
    <row r="57" spans="1:2" x14ac:dyDescent="0.25">
      <c r="A57" s="23"/>
      <c r="B57" s="2"/>
    </row>
    <row r="58" spans="1:2" x14ac:dyDescent="0.25">
      <c r="A58" s="6"/>
      <c r="B58" s="2"/>
    </row>
    <row r="59" spans="1:2" x14ac:dyDescent="0.25">
      <c r="A59" s="6"/>
      <c r="B59" s="2"/>
    </row>
    <row r="60" spans="1:2" x14ac:dyDescent="0.25">
      <c r="A60" s="6"/>
      <c r="B60" s="2"/>
    </row>
    <row r="61" spans="1:2" x14ac:dyDescent="0.25">
      <c r="A61" s="6"/>
      <c r="B61" s="2"/>
    </row>
    <row r="62" spans="1:2" x14ac:dyDescent="0.25">
      <c r="A62" s="6"/>
      <c r="B62" s="2"/>
    </row>
    <row r="63" spans="1:2" x14ac:dyDescent="0.25">
      <c r="A63" s="6"/>
      <c r="B63" s="2"/>
    </row>
    <row r="64" spans="1:2" x14ac:dyDescent="0.25">
      <c r="A64" s="6"/>
      <c r="B64" s="2"/>
    </row>
    <row r="65" spans="1:2" x14ac:dyDescent="0.25">
      <c r="A65" s="7"/>
      <c r="B65" s="5"/>
    </row>
  </sheetData>
  <sortState ref="A2:B43">
    <sortCondition descending="1" ref="B2:B43"/>
    <sortCondition ref="A2:A43"/>
  </sortState>
  <conditionalFormatting sqref="B2:B13 B15">
    <cfRule type="containsBlanks" dxfId="19" priority="15" stopIfTrue="1">
      <formula>LEN(TRIM(B2))=0</formula>
    </cfRule>
    <cfRule type="cellIs" dxfId="18" priority="16" operator="notBetween">
      <formula>800</formula>
      <formula>1399</formula>
    </cfRule>
  </conditionalFormatting>
  <conditionalFormatting sqref="B14">
    <cfRule type="containsBlanks" dxfId="17" priority="13" stopIfTrue="1">
      <formula>LEN(TRIM(B14))=0</formula>
    </cfRule>
    <cfRule type="cellIs" dxfId="16" priority="14" operator="notBetween">
      <formula>800</formula>
      <formula>1399</formula>
    </cfRule>
  </conditionalFormatting>
  <conditionalFormatting sqref="B16:B27 B29">
    <cfRule type="containsBlanks" dxfId="15" priority="11" stopIfTrue="1">
      <formula>LEN(TRIM(B16))=0</formula>
    </cfRule>
    <cfRule type="cellIs" dxfId="14" priority="12" operator="notBetween">
      <formula>800</formula>
      <formula>1399</formula>
    </cfRule>
  </conditionalFormatting>
  <conditionalFormatting sqref="B28">
    <cfRule type="containsBlanks" dxfId="13" priority="9" stopIfTrue="1">
      <formula>LEN(TRIM(B28))=0</formula>
    </cfRule>
    <cfRule type="cellIs" dxfId="12" priority="10" operator="notBetween">
      <formula>800</formula>
      <formula>1399</formula>
    </cfRule>
  </conditionalFormatting>
  <conditionalFormatting sqref="B30:B41 B43">
    <cfRule type="containsBlanks" dxfId="11" priority="7" stopIfTrue="1">
      <formula>LEN(TRIM(B30))=0</formula>
    </cfRule>
    <cfRule type="cellIs" dxfId="10" priority="8" operator="notBetween">
      <formula>800</formula>
      <formula>1399</formula>
    </cfRule>
  </conditionalFormatting>
  <conditionalFormatting sqref="B42">
    <cfRule type="containsBlanks" dxfId="9" priority="5" stopIfTrue="1">
      <formula>LEN(TRIM(B42))=0</formula>
    </cfRule>
    <cfRule type="cellIs" dxfId="8" priority="6" operator="notBetween">
      <formula>800</formula>
      <formula>1399</formula>
    </cfRule>
  </conditionalFormatting>
  <conditionalFormatting sqref="B53">
    <cfRule type="containsBlanks" dxfId="7" priority="3" stopIfTrue="1">
      <formula>LEN(TRIM(B53))=0</formula>
    </cfRule>
    <cfRule type="cellIs" dxfId="6" priority="4" operator="notBetween">
      <formula>800</formula>
      <formula>1399</formula>
    </cfRule>
  </conditionalFormatting>
  <conditionalFormatting sqref="B54">
    <cfRule type="containsBlanks" dxfId="3" priority="1" stopIfTrue="1">
      <formula>LEN(TRIM(B54))=0</formula>
    </cfRule>
    <cfRule type="cellIs" dxfId="2" priority="2" operator="notBetween">
      <formula>800</formula>
      <formula>1399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Championnat</vt:lpstr>
      <vt:lpstr>Joueurs</vt:lpstr>
      <vt:lpstr>Noms</vt:lpstr>
      <vt:lpstr>Points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Cyril</dc:creator>
  <cp:lastModifiedBy>Groupe Leader  Comptabilite Cyril Lefevre</cp:lastModifiedBy>
  <cp:lastPrinted>2019-10-01T08:55:19Z</cp:lastPrinted>
  <dcterms:created xsi:type="dcterms:W3CDTF">2018-11-14T14:11:10Z</dcterms:created>
  <dcterms:modified xsi:type="dcterms:W3CDTF">2019-10-22T14:25:38Z</dcterms:modified>
</cp:coreProperties>
</file>