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Championnat" sheetId="1" r:id="rId1"/>
    <sheet name="Joueurs" sheetId="2" r:id="rId2"/>
  </sheets>
  <definedNames>
    <definedName name="Noms">Joueurs!$A$1:$A$12</definedName>
    <definedName name="Points">Joueurs!$B$1:$B$12</definedName>
  </definedNames>
  <calcPr calcId="145621"/>
</workbook>
</file>

<file path=xl/calcChain.xml><?xml version="1.0" encoding="utf-8"?>
<calcChain xmlns="http://schemas.openxmlformats.org/spreadsheetml/2006/main">
  <c r="D55" i="1" l="1"/>
  <c r="E55" i="1" s="1"/>
  <c r="D54" i="1"/>
  <c r="E54" i="1" s="1"/>
  <c r="D53" i="1"/>
  <c r="E53" i="1" s="1"/>
  <c r="B55" i="1"/>
  <c r="C55" i="1" s="1"/>
  <c r="B54" i="1"/>
  <c r="C54" i="1" s="1"/>
  <c r="B53" i="1"/>
  <c r="C53" i="1" s="1"/>
  <c r="D50" i="1"/>
  <c r="D49" i="1"/>
  <c r="E49" i="1" s="1"/>
  <c r="D48" i="1"/>
  <c r="E48" i="1" s="1"/>
  <c r="B50" i="1"/>
  <c r="C50" i="1" s="1"/>
  <c r="B49" i="1"/>
  <c r="B48" i="1"/>
  <c r="D39" i="1"/>
  <c r="E39" i="1" s="1"/>
  <c r="D38" i="1"/>
  <c r="E38" i="1" s="1"/>
  <c r="B40" i="1"/>
  <c r="C40" i="1" s="1"/>
  <c r="B39" i="1"/>
  <c r="C39" i="1" s="1"/>
  <c r="B38" i="1"/>
  <c r="L35" i="1"/>
  <c r="L34" i="1"/>
  <c r="L33" i="1"/>
  <c r="L40" i="1"/>
  <c r="L39" i="1"/>
  <c r="L38" i="1"/>
  <c r="L45" i="1"/>
  <c r="L44" i="1"/>
  <c r="L43" i="1"/>
  <c r="J45" i="1"/>
  <c r="J44" i="1"/>
  <c r="J43" i="1"/>
  <c r="J40" i="1"/>
  <c r="J39" i="1"/>
  <c r="J38" i="1"/>
  <c r="J35" i="1"/>
  <c r="J34" i="1"/>
  <c r="J33" i="1"/>
  <c r="L50" i="1"/>
  <c r="L49" i="1"/>
  <c r="L48" i="1"/>
  <c r="L55" i="1"/>
  <c r="L54" i="1"/>
  <c r="L53" i="1"/>
  <c r="L60" i="1"/>
  <c r="L59" i="1"/>
  <c r="L58" i="1"/>
  <c r="J60" i="1"/>
  <c r="J59" i="1"/>
  <c r="J58" i="1"/>
  <c r="J55" i="1"/>
  <c r="J54" i="1"/>
  <c r="J53" i="1"/>
  <c r="J50" i="1"/>
  <c r="J49" i="1"/>
  <c r="J48" i="1"/>
  <c r="L66" i="1"/>
  <c r="L65" i="1"/>
  <c r="L64" i="1"/>
  <c r="L71" i="1"/>
  <c r="L70" i="1"/>
  <c r="L69" i="1"/>
  <c r="L76" i="1"/>
  <c r="L75" i="1"/>
  <c r="L74" i="1"/>
  <c r="J76" i="1"/>
  <c r="J75" i="1"/>
  <c r="J74" i="1"/>
  <c r="J71" i="1"/>
  <c r="J70" i="1"/>
  <c r="J69" i="1"/>
  <c r="J66" i="1"/>
  <c r="J65" i="1"/>
  <c r="J64" i="1"/>
  <c r="L91" i="1"/>
  <c r="L90" i="1"/>
  <c r="L89" i="1"/>
  <c r="L86" i="1"/>
  <c r="L85" i="1"/>
  <c r="L84" i="1"/>
  <c r="L81" i="1"/>
  <c r="L80" i="1"/>
  <c r="L79" i="1"/>
  <c r="J81" i="1"/>
  <c r="J80" i="1"/>
  <c r="J79" i="1"/>
  <c r="J86" i="1"/>
  <c r="J85" i="1"/>
  <c r="J84" i="1"/>
  <c r="J91" i="1"/>
  <c r="J90" i="1"/>
  <c r="J89" i="1"/>
  <c r="E114" i="1"/>
  <c r="E113" i="1"/>
  <c r="E112" i="1"/>
  <c r="E119" i="1"/>
  <c r="E118" i="1"/>
  <c r="E117" i="1"/>
  <c r="E124" i="1"/>
  <c r="E123" i="1"/>
  <c r="E122" i="1"/>
  <c r="C124" i="1"/>
  <c r="C123" i="1"/>
  <c r="C122" i="1"/>
  <c r="C119" i="1"/>
  <c r="C118" i="1"/>
  <c r="C117" i="1"/>
  <c r="C114" i="1"/>
  <c r="C113" i="1"/>
  <c r="C112" i="1"/>
  <c r="E99" i="1"/>
  <c r="E98" i="1"/>
  <c r="E97" i="1"/>
  <c r="E104" i="1"/>
  <c r="E103" i="1"/>
  <c r="E102" i="1"/>
  <c r="E109" i="1"/>
  <c r="E108" i="1"/>
  <c r="E107" i="1"/>
  <c r="C109" i="1"/>
  <c r="C108" i="1"/>
  <c r="C107" i="1"/>
  <c r="C104" i="1"/>
  <c r="C103" i="1"/>
  <c r="C102" i="1"/>
  <c r="C99" i="1"/>
  <c r="C98" i="1"/>
  <c r="C97" i="1"/>
  <c r="E81" i="1"/>
  <c r="E80" i="1"/>
  <c r="E79" i="1"/>
  <c r="E86" i="1"/>
  <c r="E85" i="1"/>
  <c r="E84" i="1"/>
  <c r="E91" i="1"/>
  <c r="E90" i="1"/>
  <c r="E89" i="1"/>
  <c r="C91" i="1"/>
  <c r="C90" i="1"/>
  <c r="C89" i="1"/>
  <c r="C86" i="1"/>
  <c r="C85" i="1"/>
  <c r="C84" i="1"/>
  <c r="C81" i="1"/>
  <c r="C80" i="1"/>
  <c r="C79" i="1"/>
  <c r="E66" i="1"/>
  <c r="E65" i="1"/>
  <c r="E64" i="1"/>
  <c r="E71" i="1"/>
  <c r="E70" i="1"/>
  <c r="E69" i="1"/>
  <c r="E76" i="1"/>
  <c r="E75" i="1"/>
  <c r="E74" i="1"/>
  <c r="C76" i="1"/>
  <c r="C75" i="1"/>
  <c r="C74" i="1"/>
  <c r="C71" i="1"/>
  <c r="C70" i="1"/>
  <c r="C69" i="1"/>
  <c r="C66" i="1"/>
  <c r="C65" i="1"/>
  <c r="C64" i="1"/>
  <c r="C60" i="1"/>
  <c r="C59" i="1"/>
  <c r="C58" i="1"/>
  <c r="E60" i="1"/>
  <c r="E59" i="1"/>
  <c r="E58" i="1"/>
  <c r="C49" i="1"/>
  <c r="C48" i="1"/>
  <c r="E50" i="1"/>
  <c r="E45" i="1"/>
  <c r="E44" i="1"/>
  <c r="E43" i="1"/>
  <c r="E40" i="1"/>
  <c r="C45" i="1"/>
  <c r="C44" i="1"/>
  <c r="C43" i="1"/>
  <c r="C38" i="1"/>
  <c r="E35" i="1"/>
  <c r="E34" i="1"/>
  <c r="E33" i="1"/>
  <c r="C35" i="1"/>
  <c r="C34" i="1"/>
  <c r="C33" i="1"/>
  <c r="D121" i="1" l="1"/>
  <c r="B121" i="1"/>
  <c r="B116" i="1"/>
  <c r="D111" i="1"/>
  <c r="B111" i="1"/>
  <c r="K88" i="1"/>
  <c r="I88" i="1"/>
  <c r="K83" i="1"/>
  <c r="I83" i="1"/>
  <c r="K78" i="1"/>
  <c r="I78" i="1"/>
  <c r="D88" i="1"/>
  <c r="B88" i="1"/>
  <c r="D83" i="1"/>
  <c r="D78" i="1"/>
  <c r="B78" i="1"/>
  <c r="I57" i="1"/>
  <c r="K52" i="1"/>
  <c r="I52" i="1"/>
  <c r="K47" i="1"/>
  <c r="I47" i="1"/>
  <c r="B52" i="1"/>
  <c r="B47" i="1"/>
  <c r="A112" i="1"/>
  <c r="K73" i="1"/>
  <c r="K63" i="1"/>
  <c r="H79" i="1"/>
  <c r="I32" i="1"/>
  <c r="A48" i="1"/>
  <c r="D37" i="1"/>
  <c r="D29" i="1"/>
  <c r="D52" i="1" s="1"/>
  <c r="D28" i="1"/>
  <c r="D47" i="1" s="1"/>
  <c r="B29" i="1"/>
  <c r="B106" i="1" s="1"/>
  <c r="B28" i="1"/>
  <c r="B101" i="1" s="1"/>
  <c r="B27" i="1"/>
  <c r="I63" i="1" s="1"/>
  <c r="B26" i="1"/>
  <c r="D106" i="1" s="1"/>
  <c r="D27" i="1"/>
  <c r="D57" i="1" s="1"/>
  <c r="D26" i="1"/>
  <c r="B57" i="1" s="1"/>
  <c r="B25" i="1"/>
  <c r="B37" i="1" s="1"/>
  <c r="D25" i="1"/>
  <c r="D24" i="1"/>
  <c r="B24" i="1"/>
  <c r="K32" i="1" s="1"/>
  <c r="H16" i="1"/>
  <c r="H17" i="1"/>
  <c r="B83" i="1" l="1"/>
  <c r="D116" i="1"/>
  <c r="K57" i="1"/>
  <c r="K42" i="1"/>
  <c r="I37" i="1"/>
  <c r="B42" i="1"/>
  <c r="B68" i="1"/>
  <c r="B96" i="1"/>
  <c r="D42" i="1"/>
  <c r="B73" i="1"/>
  <c r="D101" i="1"/>
  <c r="K37" i="1"/>
  <c r="D68" i="1"/>
  <c r="I68" i="1"/>
  <c r="D96" i="1"/>
  <c r="I42" i="1"/>
  <c r="K68" i="1"/>
  <c r="B32" i="1"/>
  <c r="D73" i="1"/>
  <c r="I73" i="1"/>
  <c r="D32" i="1"/>
  <c r="B63" i="1"/>
  <c r="D63" i="1"/>
  <c r="A79" i="1"/>
  <c r="H48" i="1"/>
  <c r="H19" i="1"/>
  <c r="H20" i="1" l="1"/>
  <c r="H18" i="1"/>
  <c r="H14" i="1"/>
  <c r="H10" i="1"/>
  <c r="H11" i="1"/>
  <c r="H13" i="1"/>
  <c r="H7" i="1"/>
  <c r="H15" i="1"/>
  <c r="H9" i="1"/>
  <c r="H12" i="1"/>
  <c r="H8" i="1"/>
</calcChain>
</file>

<file path=xl/sharedStrings.xml><?xml version="1.0" encoding="utf-8"?>
<sst xmlns="http://schemas.openxmlformats.org/spreadsheetml/2006/main" count="151" uniqueCount="80">
  <si>
    <t>Championnat par équipe Vétérans</t>
  </si>
  <si>
    <t>Titulaire 1</t>
  </si>
  <si>
    <t>Titulaire 2</t>
  </si>
  <si>
    <t>Titulaire 3</t>
  </si>
  <si>
    <t>Clubs</t>
  </si>
  <si>
    <t>Points</t>
  </si>
  <si>
    <t>Moyenne</t>
  </si>
  <si>
    <t>Domont 1</t>
  </si>
  <si>
    <t>Montsoult 1</t>
  </si>
  <si>
    <t>Lefèvre Cyril</t>
  </si>
  <si>
    <t>Lebranchu Laurent</t>
  </si>
  <si>
    <t>Magny 1</t>
  </si>
  <si>
    <t>Poule A</t>
  </si>
  <si>
    <t>Poule B</t>
  </si>
  <si>
    <t>Poule C</t>
  </si>
  <si>
    <t>Remplacant 1</t>
  </si>
  <si>
    <t>Remplacant 2</t>
  </si>
  <si>
    <t>Journée 1</t>
  </si>
  <si>
    <t>Journée 2</t>
  </si>
  <si>
    <t>Journée 3</t>
  </si>
  <si>
    <t>Journée 4</t>
  </si>
  <si>
    <t>Journée 5</t>
  </si>
  <si>
    <t>Noms</t>
  </si>
  <si>
    <t>Remplacant 3</t>
  </si>
  <si>
    <t>Bandry Xavier</t>
  </si>
  <si>
    <t>Brault Christian</t>
  </si>
  <si>
    <t>Joffre Philippe</t>
  </si>
  <si>
    <t>Saison 2020 / 2021</t>
  </si>
  <si>
    <t>Classement inférieur à 1000 pts</t>
  </si>
  <si>
    <t>St Leu 1</t>
  </si>
  <si>
    <t>De Bloteau</t>
  </si>
  <si>
    <t>Bouguettaya Hassan</t>
  </si>
  <si>
    <t>Lagrave Didier</t>
  </si>
  <si>
    <t>Marconnet Philippe</t>
  </si>
  <si>
    <t>Orlandini Christophe</t>
  </si>
  <si>
    <t>Pontoise 1</t>
  </si>
  <si>
    <t>Ermonide Charles</t>
  </si>
  <si>
    <t>Laval Daniel</t>
  </si>
  <si>
    <t>Pecaud Jean-Michel</t>
  </si>
  <si>
    <t>Ezanville-Ecouen 1</t>
  </si>
  <si>
    <t>Barroca Olivier</t>
  </si>
  <si>
    <t>Klock Valérie</t>
  </si>
  <si>
    <t>Bidault Jean-Pierre</t>
  </si>
  <si>
    <t>Marchietti Jean</t>
  </si>
  <si>
    <t>Auvers 1</t>
  </si>
  <si>
    <t>Ducaule Pascal</t>
  </si>
  <si>
    <t>Brillard Alain</t>
  </si>
  <si>
    <t>Dubois Eric</t>
  </si>
  <si>
    <t>Auvers 2</t>
  </si>
  <si>
    <t>Vinouze Régis</t>
  </si>
  <si>
    <t>Devise Michem</t>
  </si>
  <si>
    <t>Destre Thierry</t>
  </si>
  <si>
    <t>Brondy Christian</t>
  </si>
  <si>
    <t>Castel Arnaud</t>
  </si>
  <si>
    <t>Poulhet Hervé</t>
  </si>
  <si>
    <t>Branco Ramiro</t>
  </si>
  <si>
    <t>Dray Jean-Robert</t>
  </si>
  <si>
    <t>Beraud Vincent</t>
  </si>
  <si>
    <t>André Joel</t>
  </si>
  <si>
    <t>Le Borgne François</t>
  </si>
  <si>
    <t>Loiseau Michel</t>
  </si>
  <si>
    <t>Louvet Cédric</t>
  </si>
  <si>
    <t>Beurel Daniel</t>
  </si>
  <si>
    <t>Lacausse Frédéric</t>
  </si>
  <si>
    <t>Mery / Taverny 1</t>
  </si>
  <si>
    <t>Sannois 1</t>
  </si>
  <si>
    <t>Ennery 1</t>
  </si>
  <si>
    <t>Courdimanche 1</t>
  </si>
  <si>
    <t>Maldonado Jérôme ?</t>
  </si>
  <si>
    <t>Llenera José</t>
  </si>
  <si>
    <t>Gautherin Jean pierre</t>
  </si>
  <si>
    <t>Gautherin Jean Pierre</t>
  </si>
  <si>
    <t>Gaillot Franck</t>
  </si>
  <si>
    <t>Nové Dominique</t>
  </si>
  <si>
    <t>Desvignes Pascal</t>
  </si>
  <si>
    <t>Garesse Yan</t>
  </si>
  <si>
    <t>MAZURIER Pascal</t>
  </si>
  <si>
    <t>JOLY Sandrine</t>
  </si>
  <si>
    <t>Mailhou Alain</t>
  </si>
  <si>
    <t>Begue Fabrice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</si>
</sst>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0" fillId="6" borderId="9" xfId="0" applyFill="1" applyBorder="1" applyAlignment="1">
      <alignment horizontal="center"/>
    </xf>
    <xf numFmtId="1" fontId="0" fillId="6" borderId="10" xfId="0" applyNumberFormat="1" applyFill="1" applyBorder="1"/>
    <xf numFmtId="0" fontId="0" fillId="0" borderId="11" xfId="0" applyBorder="1"/>
    <xf numFmtId="0" fontId="0" fillId="0" borderId="12" xfId="0" applyBorder="1"/>
    <xf numFmtId="1" fontId="0" fillId="6" borderId="13" xfId="0" applyNumberFormat="1" applyFill="1" applyBorder="1"/>
    <xf numFmtId="0" fontId="0" fillId="0" borderId="14" xfId="0" applyBorder="1"/>
    <xf numFmtId="16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1" fontId="0" fillId="6" borderId="17" xfId="0" applyNumberFormat="1" applyFill="1" applyBorder="1"/>
    <xf numFmtId="0" fontId="0" fillId="0" borderId="18" xfId="0" applyBorder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90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"/>
  <sheetViews>
    <sheetView showGridLines="0" tabSelected="1" workbookViewId="0">
      <selection activeCell="F11" sqref="F11"/>
    </sheetView>
  </sheetViews>
  <sheetFormatPr baseColWidth="10" defaultRowHeight="15" x14ac:dyDescent="0.25"/>
  <cols>
    <col min="1" max="1" width="24.5703125" bestFit="1" customWidth="1"/>
    <col min="2" max="2" width="19.85546875" bestFit="1" customWidth="1"/>
    <col min="3" max="3" width="7.5703125" bestFit="1" customWidth="1"/>
    <col min="4" max="4" width="18.42578125" customWidth="1"/>
    <col min="5" max="5" width="6.7109375" customWidth="1"/>
    <col min="6" max="6" width="22" bestFit="1" customWidth="1"/>
    <col min="7" max="7" width="6.7109375" customWidth="1"/>
    <col min="8" max="8" width="25.7109375" bestFit="1" customWidth="1"/>
    <col min="9" max="9" width="19.140625" bestFit="1" customWidth="1"/>
    <col min="10" max="10" width="6.7109375" customWidth="1"/>
    <col min="11" max="11" width="22.42578125" bestFit="1" customWidth="1"/>
    <col min="12" max="12" width="6.7109375" customWidth="1"/>
    <col min="13" max="13" width="22" bestFit="1" customWidth="1"/>
  </cols>
  <sheetData>
    <row r="1" spans="1:14" ht="26.25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x14ac:dyDescent="0.2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4" x14ac:dyDescent="0.25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1:14" ht="15.75" thickBot="1" x14ac:dyDescent="0.3">
      <c r="A6" s="6" t="s">
        <v>4</v>
      </c>
      <c r="B6" s="7" t="s">
        <v>1</v>
      </c>
      <c r="C6" s="7" t="s">
        <v>5</v>
      </c>
      <c r="D6" s="7" t="s">
        <v>2</v>
      </c>
      <c r="E6" s="7" t="s">
        <v>5</v>
      </c>
      <c r="F6" s="7" t="s">
        <v>3</v>
      </c>
      <c r="G6" s="6" t="s">
        <v>5</v>
      </c>
      <c r="H6" s="14" t="s">
        <v>6</v>
      </c>
      <c r="I6" s="8" t="s">
        <v>15</v>
      </c>
      <c r="J6" s="7" t="s">
        <v>5</v>
      </c>
      <c r="K6" s="7" t="s">
        <v>16</v>
      </c>
      <c r="L6" s="8" t="s">
        <v>5</v>
      </c>
      <c r="M6" s="7" t="s">
        <v>23</v>
      </c>
      <c r="N6" s="8" t="s">
        <v>5</v>
      </c>
    </row>
    <row r="7" spans="1:14" ht="15.75" thickTop="1" x14ac:dyDescent="0.25">
      <c r="A7" s="16" t="s">
        <v>44</v>
      </c>
      <c r="B7" s="17" t="s">
        <v>45</v>
      </c>
      <c r="C7" s="17">
        <v>934</v>
      </c>
      <c r="D7" s="17" t="s">
        <v>46</v>
      </c>
      <c r="E7" s="17">
        <v>893</v>
      </c>
      <c r="F7" s="17" t="s">
        <v>47</v>
      </c>
      <c r="G7" s="16">
        <v>750</v>
      </c>
      <c r="H7" s="18">
        <f>(C7+E7+G7)/3</f>
        <v>859</v>
      </c>
      <c r="I7" s="19" t="s">
        <v>69</v>
      </c>
      <c r="J7" s="17">
        <v>695</v>
      </c>
      <c r="K7" s="17" t="s">
        <v>71</v>
      </c>
      <c r="L7" s="19">
        <v>568</v>
      </c>
      <c r="M7" s="17"/>
      <c r="N7" s="19"/>
    </row>
    <row r="8" spans="1:14" x14ac:dyDescent="0.25">
      <c r="A8" s="16" t="s">
        <v>7</v>
      </c>
      <c r="B8" s="17" t="s">
        <v>31</v>
      </c>
      <c r="C8" s="17">
        <v>908</v>
      </c>
      <c r="D8" s="17" t="s">
        <v>32</v>
      </c>
      <c r="E8" s="17">
        <v>796</v>
      </c>
      <c r="F8" s="17" t="s">
        <v>33</v>
      </c>
      <c r="G8" s="16">
        <v>770</v>
      </c>
      <c r="H8" s="18">
        <f t="shared" ref="H8:H20" si="0">(C8+E8+G8)/3</f>
        <v>824.66666666666663</v>
      </c>
      <c r="I8" s="19" t="s">
        <v>34</v>
      </c>
      <c r="J8" s="17">
        <v>578</v>
      </c>
      <c r="K8" s="17" t="s">
        <v>74</v>
      </c>
      <c r="L8" s="19">
        <v>513</v>
      </c>
      <c r="M8" s="17"/>
      <c r="N8" s="19"/>
    </row>
    <row r="9" spans="1:14" x14ac:dyDescent="0.25">
      <c r="A9" s="16" t="s">
        <v>39</v>
      </c>
      <c r="B9" s="17" t="s">
        <v>40</v>
      </c>
      <c r="C9" s="17">
        <v>921</v>
      </c>
      <c r="D9" s="17" t="s">
        <v>25</v>
      </c>
      <c r="E9" s="17">
        <v>771</v>
      </c>
      <c r="F9" s="17" t="s">
        <v>41</v>
      </c>
      <c r="G9" s="16">
        <v>673</v>
      </c>
      <c r="H9" s="18">
        <f>(C9+E9+G9)/3</f>
        <v>788.33333333333337</v>
      </c>
      <c r="I9" s="19" t="s">
        <v>76</v>
      </c>
      <c r="J9" s="17">
        <v>622</v>
      </c>
      <c r="K9" s="17" t="s">
        <v>77</v>
      </c>
      <c r="L9" s="19">
        <v>649</v>
      </c>
      <c r="M9" s="17"/>
      <c r="N9" s="19"/>
    </row>
    <row r="10" spans="1:14" x14ac:dyDescent="0.25">
      <c r="A10" s="16" t="s">
        <v>11</v>
      </c>
      <c r="B10" s="17" t="s">
        <v>10</v>
      </c>
      <c r="C10" s="17">
        <v>964</v>
      </c>
      <c r="D10" s="17" t="s">
        <v>9</v>
      </c>
      <c r="E10" s="17">
        <v>750</v>
      </c>
      <c r="F10" s="17" t="s">
        <v>24</v>
      </c>
      <c r="G10" s="16">
        <v>531</v>
      </c>
      <c r="H10" s="18">
        <f>(C10+E10+G10)/3</f>
        <v>748.33333333333337</v>
      </c>
      <c r="I10" s="19" t="s">
        <v>73</v>
      </c>
      <c r="J10" s="17">
        <v>500</v>
      </c>
      <c r="K10" s="17"/>
      <c r="L10" s="19"/>
      <c r="M10" s="17"/>
      <c r="N10" s="19"/>
    </row>
    <row r="11" spans="1:14" x14ac:dyDescent="0.25">
      <c r="A11" s="16" t="s">
        <v>67</v>
      </c>
      <c r="B11" s="17" t="s">
        <v>55</v>
      </c>
      <c r="C11" s="17">
        <v>801</v>
      </c>
      <c r="D11" s="17" t="s">
        <v>56</v>
      </c>
      <c r="E11" s="17">
        <v>765</v>
      </c>
      <c r="F11" s="17" t="s">
        <v>57</v>
      </c>
      <c r="G11" s="16">
        <v>565</v>
      </c>
      <c r="H11" s="18">
        <f>(C11+E11+G11)/3</f>
        <v>710.33333333333337</v>
      </c>
      <c r="I11" s="19" t="s">
        <v>69</v>
      </c>
      <c r="J11" s="17">
        <v>695</v>
      </c>
      <c r="K11" s="17"/>
      <c r="L11" s="19"/>
      <c r="M11" s="17"/>
      <c r="N11" s="19"/>
    </row>
    <row r="12" spans="1:14" x14ac:dyDescent="0.25">
      <c r="A12" s="16" t="s">
        <v>35</v>
      </c>
      <c r="B12" s="17" t="s">
        <v>36</v>
      </c>
      <c r="C12" s="17">
        <v>620</v>
      </c>
      <c r="D12" s="17" t="s">
        <v>37</v>
      </c>
      <c r="E12" s="17">
        <v>716</v>
      </c>
      <c r="F12" s="17" t="s">
        <v>38</v>
      </c>
      <c r="G12" s="16">
        <v>692</v>
      </c>
      <c r="H12" s="18">
        <f t="shared" si="0"/>
        <v>676</v>
      </c>
      <c r="I12" s="19" t="s">
        <v>34</v>
      </c>
      <c r="J12" s="17">
        <v>578</v>
      </c>
      <c r="K12" s="17"/>
      <c r="L12" s="19"/>
      <c r="M12" s="17"/>
      <c r="N12" s="19"/>
    </row>
    <row r="13" spans="1:14" x14ac:dyDescent="0.25">
      <c r="A13" s="16" t="s">
        <v>64</v>
      </c>
      <c r="B13" s="17" t="s">
        <v>52</v>
      </c>
      <c r="C13" s="17">
        <v>583</v>
      </c>
      <c r="D13" s="17" t="s">
        <v>53</v>
      </c>
      <c r="E13" s="17">
        <v>883</v>
      </c>
      <c r="F13" s="17" t="s">
        <v>54</v>
      </c>
      <c r="G13" s="16">
        <v>560</v>
      </c>
      <c r="H13" s="18">
        <f>(C13+E13+G13)/3</f>
        <v>675.33333333333337</v>
      </c>
      <c r="I13" s="19"/>
      <c r="J13" s="17"/>
      <c r="K13" s="17"/>
      <c r="L13" s="19"/>
      <c r="M13" s="17"/>
      <c r="N13" s="19"/>
    </row>
    <row r="14" spans="1:14" x14ac:dyDescent="0.25">
      <c r="A14" s="16" t="s">
        <v>65</v>
      </c>
      <c r="B14" s="17" t="s">
        <v>58</v>
      </c>
      <c r="C14" s="17">
        <v>882</v>
      </c>
      <c r="D14" s="17" t="s">
        <v>59</v>
      </c>
      <c r="E14" s="17">
        <v>622</v>
      </c>
      <c r="F14" s="17" t="s">
        <v>68</v>
      </c>
      <c r="G14" s="16">
        <v>508</v>
      </c>
      <c r="H14" s="18">
        <f>(C14+E14+G14)/3</f>
        <v>670.66666666666663</v>
      </c>
      <c r="I14" s="19"/>
      <c r="J14" s="17"/>
      <c r="K14" s="17"/>
      <c r="L14" s="19"/>
      <c r="M14" s="17"/>
      <c r="N14" s="19"/>
    </row>
    <row r="15" spans="1:14" x14ac:dyDescent="0.25">
      <c r="A15" s="16" t="s">
        <v>8</v>
      </c>
      <c r="B15" s="16" t="s">
        <v>42</v>
      </c>
      <c r="C15" s="17">
        <v>694</v>
      </c>
      <c r="D15" s="17" t="s">
        <v>26</v>
      </c>
      <c r="E15" s="17">
        <v>678</v>
      </c>
      <c r="F15" s="17" t="s">
        <v>43</v>
      </c>
      <c r="G15" s="16">
        <v>586</v>
      </c>
      <c r="H15" s="18">
        <f t="shared" si="0"/>
        <v>652.66666666666663</v>
      </c>
      <c r="I15" s="19"/>
      <c r="J15" s="17"/>
      <c r="K15" s="17"/>
      <c r="L15" s="19"/>
      <c r="M15" s="17"/>
      <c r="N15" s="19"/>
    </row>
    <row r="16" spans="1:14" x14ac:dyDescent="0.25">
      <c r="A16" s="16" t="s">
        <v>48</v>
      </c>
      <c r="B16" s="17" t="s">
        <v>49</v>
      </c>
      <c r="C16" s="17">
        <v>733</v>
      </c>
      <c r="D16" s="17" t="s">
        <v>50</v>
      </c>
      <c r="E16" s="17">
        <v>576</v>
      </c>
      <c r="F16" s="17" t="s">
        <v>51</v>
      </c>
      <c r="G16" s="16">
        <v>578</v>
      </c>
      <c r="H16" s="18">
        <f t="shared" si="0"/>
        <v>629</v>
      </c>
      <c r="I16" s="19" t="s">
        <v>75</v>
      </c>
      <c r="J16" s="17">
        <v>500</v>
      </c>
      <c r="K16" s="17"/>
      <c r="L16" s="19"/>
      <c r="M16" s="17"/>
      <c r="N16" s="19"/>
    </row>
    <row r="17" spans="1:14" x14ac:dyDescent="0.25">
      <c r="A17" s="23" t="s">
        <v>29</v>
      </c>
      <c r="B17" s="24" t="s">
        <v>30</v>
      </c>
      <c r="C17" s="24">
        <v>686</v>
      </c>
      <c r="D17" s="24" t="s">
        <v>78</v>
      </c>
      <c r="E17" s="24">
        <v>658</v>
      </c>
      <c r="F17" s="24" t="s">
        <v>79</v>
      </c>
      <c r="G17" s="23">
        <v>500</v>
      </c>
      <c r="H17" s="25">
        <f>(C17+E17+G17)/3</f>
        <v>614.66666666666663</v>
      </c>
      <c r="I17" s="26"/>
      <c r="J17" s="24"/>
      <c r="K17" s="24"/>
      <c r="L17" s="26"/>
      <c r="M17" s="24"/>
      <c r="N17" s="26"/>
    </row>
    <row r="18" spans="1:14" x14ac:dyDescent="0.25">
      <c r="A18" s="16" t="s">
        <v>66</v>
      </c>
      <c r="B18" s="16" t="s">
        <v>60</v>
      </c>
      <c r="C18" s="17">
        <v>512</v>
      </c>
      <c r="D18" s="17" t="s">
        <v>61</v>
      </c>
      <c r="E18" s="17">
        <v>662</v>
      </c>
      <c r="F18" s="17" t="s">
        <v>62</v>
      </c>
      <c r="G18" s="16">
        <v>507</v>
      </c>
      <c r="H18" s="18">
        <f t="shared" si="0"/>
        <v>560.33333333333337</v>
      </c>
      <c r="I18" s="19" t="s">
        <v>63</v>
      </c>
      <c r="J18" s="17">
        <v>500</v>
      </c>
      <c r="K18" s="17" t="s">
        <v>72</v>
      </c>
      <c r="L18" s="19">
        <v>620</v>
      </c>
      <c r="M18" s="17"/>
      <c r="N18" s="19"/>
    </row>
    <row r="19" spans="1:14" x14ac:dyDescent="0.25">
      <c r="A19" s="16"/>
      <c r="B19" s="17"/>
      <c r="C19" s="17"/>
      <c r="D19" s="17"/>
      <c r="E19" s="17"/>
      <c r="F19" s="17"/>
      <c r="G19" s="16"/>
      <c r="H19" s="18">
        <f t="shared" ref="H19" si="1">(C19+E19+G19)/3</f>
        <v>0</v>
      </c>
      <c r="I19" s="19"/>
      <c r="J19" s="17"/>
      <c r="K19" s="17"/>
      <c r="L19" s="19"/>
      <c r="M19" s="17"/>
      <c r="N19" s="19"/>
    </row>
    <row r="20" spans="1:14" x14ac:dyDescent="0.25">
      <c r="A20" s="2"/>
      <c r="B20" s="5"/>
      <c r="C20" s="5"/>
      <c r="D20" s="5"/>
      <c r="E20" s="5"/>
      <c r="F20" s="5"/>
      <c r="G20" s="2"/>
      <c r="H20" s="15">
        <f t="shared" si="0"/>
        <v>0</v>
      </c>
      <c r="I20" s="4"/>
      <c r="J20" s="5"/>
      <c r="K20" s="5"/>
      <c r="L20" s="4"/>
      <c r="M20" s="5"/>
      <c r="N20" s="4"/>
    </row>
    <row r="23" spans="1:14" x14ac:dyDescent="0.25">
      <c r="B23" s="10" t="s">
        <v>12</v>
      </c>
      <c r="D23" s="11" t="s">
        <v>13</v>
      </c>
      <c r="F23" s="13" t="s">
        <v>14</v>
      </c>
    </row>
    <row r="24" spans="1:14" x14ac:dyDescent="0.25">
      <c r="B24" t="str">
        <f>A7</f>
        <v>Auvers 1</v>
      </c>
      <c r="D24" t="str">
        <f>A8</f>
        <v>Domont 1</v>
      </c>
    </row>
    <row r="25" spans="1:14" x14ac:dyDescent="0.25">
      <c r="B25" t="str">
        <f>A10</f>
        <v>Magny 1</v>
      </c>
      <c r="D25" t="str">
        <f>A9</f>
        <v>Ezanville-Ecouen 1</v>
      </c>
    </row>
    <row r="26" spans="1:14" x14ac:dyDescent="0.25">
      <c r="B26" t="str">
        <f>A13</f>
        <v>Mery / Taverny 1</v>
      </c>
      <c r="D26" t="str">
        <f>A11</f>
        <v>Courdimanche 1</v>
      </c>
    </row>
    <row r="27" spans="1:14" x14ac:dyDescent="0.25">
      <c r="B27" t="str">
        <f>A14</f>
        <v>Sannois 1</v>
      </c>
      <c r="D27" t="str">
        <f>A12</f>
        <v>Pontoise 1</v>
      </c>
    </row>
    <row r="28" spans="1:14" x14ac:dyDescent="0.25">
      <c r="B28" t="str">
        <f>A15</f>
        <v>Montsoult 1</v>
      </c>
      <c r="D28" t="str">
        <f>A16</f>
        <v>Auvers 2</v>
      </c>
    </row>
    <row r="29" spans="1:14" x14ac:dyDescent="0.25">
      <c r="B29" t="str">
        <f>A18</f>
        <v>Ennery 1</v>
      </c>
      <c r="D29" t="str">
        <f>A17</f>
        <v>St Leu 1</v>
      </c>
    </row>
    <row r="31" spans="1:14" x14ac:dyDescent="0.25">
      <c r="A31" s="27" t="s">
        <v>17</v>
      </c>
      <c r="B31" s="27"/>
      <c r="C31" s="27"/>
      <c r="D31" s="27"/>
      <c r="E31" s="27"/>
      <c r="H31" s="27" t="s">
        <v>18</v>
      </c>
      <c r="I31" s="27"/>
      <c r="J31" s="27"/>
      <c r="K31" s="27"/>
      <c r="L31" s="27"/>
    </row>
    <row r="32" spans="1:14" x14ac:dyDescent="0.25">
      <c r="A32" s="9" t="s">
        <v>12</v>
      </c>
      <c r="B32" s="3" t="str">
        <f>B24</f>
        <v>Auvers 1</v>
      </c>
      <c r="C32" s="3">
        <v>19</v>
      </c>
      <c r="D32" s="2" t="str">
        <f>B29</f>
        <v>Ennery 1</v>
      </c>
      <c r="E32" s="3">
        <v>11</v>
      </c>
      <c r="H32" s="9" t="s">
        <v>12</v>
      </c>
      <c r="I32" s="3" t="str">
        <f>B28</f>
        <v>Montsoult 1</v>
      </c>
      <c r="J32" s="3"/>
      <c r="K32" s="2" t="str">
        <f>B24</f>
        <v>Auvers 1</v>
      </c>
      <c r="L32" s="3"/>
    </row>
    <row r="33" spans="1:12" x14ac:dyDescent="0.25">
      <c r="A33" s="20">
        <v>44111</v>
      </c>
      <c r="B33" t="s">
        <v>47</v>
      </c>
      <c r="C33">
        <f>IF(B33="","",VLOOKUP(B33,Joueurs!$A$2:$B$71,2,FALSE))</f>
        <v>750</v>
      </c>
      <c r="D33" s="1" t="s">
        <v>72</v>
      </c>
      <c r="E33">
        <f>IF(D33="","",VLOOKUP(D33,Joueurs!$A$2:$B$71,2,FALSE))</f>
        <v>620</v>
      </c>
      <c r="H33" s="20">
        <v>44139</v>
      </c>
      <c r="J33" t="str">
        <f>IF(I33="","",VLOOKUP(I33,Joueurs!$A$2:$B$71,2,FALSE))</f>
        <v/>
      </c>
      <c r="K33" s="1"/>
      <c r="L33" t="str">
        <f>IF(K33="","",VLOOKUP(K33,Joueurs!$A$2:$B$71,2,FALSE))</f>
        <v/>
      </c>
    </row>
    <row r="34" spans="1:12" x14ac:dyDescent="0.25">
      <c r="B34" t="s">
        <v>69</v>
      </c>
      <c r="C34">
        <f>IF(B34="","",VLOOKUP(B34,Joueurs!$A$2:$B$71,2,FALSE))</f>
        <v>695</v>
      </c>
      <c r="D34" s="1" t="s">
        <v>60</v>
      </c>
      <c r="E34">
        <f>IF(D34="","",VLOOKUP(D34,Joueurs!$A$2:$B$71,2,FALSE))</f>
        <v>512</v>
      </c>
      <c r="J34" t="str">
        <f>IF(I34="","",VLOOKUP(I34,Joueurs!$A$2:$B$71,2,FALSE))</f>
        <v/>
      </c>
      <c r="K34" s="1"/>
      <c r="L34" t="str">
        <f>IF(K34="","",VLOOKUP(K34,Joueurs!$A$2:$B$71,2,FALSE))</f>
        <v/>
      </c>
    </row>
    <row r="35" spans="1:12" x14ac:dyDescent="0.25">
      <c r="B35" t="s">
        <v>70</v>
      </c>
      <c r="C35">
        <f>IF(B35="","",VLOOKUP(B35,Joueurs!$A$2:$B$71,2,FALSE))</f>
        <v>568</v>
      </c>
      <c r="D35" s="1" t="s">
        <v>63</v>
      </c>
      <c r="E35">
        <f>IF(D35="","",VLOOKUP(D35,Joueurs!$A$2:$B$71,2,FALSE))</f>
        <v>500</v>
      </c>
      <c r="J35" t="str">
        <f>IF(I35="","",VLOOKUP(I35,Joueurs!$A$2:$B$71,2,FALSE))</f>
        <v/>
      </c>
      <c r="K35" s="1"/>
      <c r="L35" t="str">
        <f>IF(K35="","",VLOOKUP(K35,Joueurs!$A$2:$B$71,2,FALSE))</f>
        <v/>
      </c>
    </row>
    <row r="37" spans="1:12" x14ac:dyDescent="0.25">
      <c r="B37" s="3" t="str">
        <f>B25</f>
        <v>Magny 1</v>
      </c>
      <c r="C37" s="3">
        <v>18</v>
      </c>
      <c r="D37" s="2" t="str">
        <f>B28</f>
        <v>Montsoult 1</v>
      </c>
      <c r="E37" s="3">
        <v>9</v>
      </c>
      <c r="I37" s="3" t="str">
        <f>B26</f>
        <v>Mery / Taverny 1</v>
      </c>
      <c r="J37" s="3"/>
      <c r="K37" s="2" t="str">
        <f>B25</f>
        <v>Magny 1</v>
      </c>
      <c r="L37" s="3"/>
    </row>
    <row r="38" spans="1:12" x14ac:dyDescent="0.25">
      <c r="B38" t="str">
        <f>D10</f>
        <v>Lefèvre Cyril</v>
      </c>
      <c r="C38">
        <f>IF(B38="","",VLOOKUP(B38,Joueurs!$A$2:$B$71,2,FALSE))</f>
        <v>750</v>
      </c>
      <c r="D38" s="1" t="str">
        <f>B15</f>
        <v>Bidault Jean-Pierre</v>
      </c>
      <c r="E38">
        <f>IF(D38="","",VLOOKUP(D38,Joueurs!$A$2:$B$71,2,FALSE))</f>
        <v>694</v>
      </c>
      <c r="J38" t="str">
        <f>IF(I38="","",VLOOKUP(I38,Joueurs!$A$2:$B$71,2,FALSE))</f>
        <v/>
      </c>
      <c r="K38" s="1"/>
      <c r="L38" t="str">
        <f>IF(K38="","",VLOOKUP(K38,Joueurs!$A$2:$B$71,2,FALSE))</f>
        <v/>
      </c>
    </row>
    <row r="39" spans="1:12" x14ac:dyDescent="0.25">
      <c r="B39" t="str">
        <f>I10</f>
        <v>Nové Dominique</v>
      </c>
      <c r="C39">
        <f>IF(B39="","",VLOOKUP(B39,Joueurs!$A$2:$B$71,2,FALSE))</f>
        <v>500</v>
      </c>
      <c r="D39" s="1" t="str">
        <f>F15</f>
        <v>Marchietti Jean</v>
      </c>
      <c r="E39">
        <f>IF(D39="","",VLOOKUP(D39,Joueurs!$A$2:$B$71,2,FALSE))</f>
        <v>586</v>
      </c>
      <c r="J39" t="str">
        <f>IF(I39="","",VLOOKUP(I39,Joueurs!$A$2:$B$71,2,FALSE))</f>
        <v/>
      </c>
      <c r="K39" s="1"/>
      <c r="L39" t="str">
        <f>IF(K39="","",VLOOKUP(K39,Joueurs!$A$2:$B$71,2,FALSE))</f>
        <v/>
      </c>
    </row>
    <row r="40" spans="1:12" x14ac:dyDescent="0.25">
      <c r="B40" t="str">
        <f>B10</f>
        <v>Lebranchu Laurent</v>
      </c>
      <c r="C40">
        <f>IF(B40="","",VLOOKUP(B40,Joueurs!$A$2:$B$71,2,FALSE))</f>
        <v>964</v>
      </c>
      <c r="D40" s="1"/>
      <c r="E40" t="str">
        <f>IF(D40="","",VLOOKUP(D40,Joueurs!$A$2:$B$71,2,FALSE))</f>
        <v/>
      </c>
      <c r="J40" t="str">
        <f>IF(I40="","",VLOOKUP(I40,Joueurs!$A$2:$B$71,2,FALSE))</f>
        <v/>
      </c>
      <c r="K40" s="1"/>
      <c r="L40" t="str">
        <f>IF(K40="","",VLOOKUP(K40,Joueurs!$A$2:$B$71,2,FALSE))</f>
        <v/>
      </c>
    </row>
    <row r="42" spans="1:12" x14ac:dyDescent="0.25">
      <c r="B42" s="3" t="str">
        <f>B27</f>
        <v>Sannois 1</v>
      </c>
      <c r="C42" s="3"/>
      <c r="D42" s="2" t="str">
        <f>B26</f>
        <v>Mery / Taverny 1</v>
      </c>
      <c r="E42" s="3"/>
      <c r="I42" s="3" t="str">
        <f>B29</f>
        <v>Ennery 1</v>
      </c>
      <c r="J42" s="3"/>
      <c r="K42" s="2" t="str">
        <f>B27</f>
        <v>Sannois 1</v>
      </c>
      <c r="L42" s="3"/>
    </row>
    <row r="43" spans="1:12" x14ac:dyDescent="0.25">
      <c r="C43" t="str">
        <f>IF(B43="","",VLOOKUP(B43,Joueurs!$A$2:$B$71,2,FALSE))</f>
        <v/>
      </c>
      <c r="D43" s="1"/>
      <c r="E43" t="str">
        <f>IF(D43="","",VLOOKUP(D43,Joueurs!$A$2:$B$71,2,FALSE))</f>
        <v/>
      </c>
      <c r="J43" t="str">
        <f>IF(I43="","",VLOOKUP(I43,Joueurs!$A$2:$B$71,2,FALSE))</f>
        <v/>
      </c>
      <c r="K43" s="1"/>
      <c r="L43" t="str">
        <f>IF(K43="","",VLOOKUP(K43,Joueurs!$A$2:$B$71,2,FALSE))</f>
        <v/>
      </c>
    </row>
    <row r="44" spans="1:12" x14ac:dyDescent="0.25">
      <c r="C44" t="str">
        <f>IF(B44="","",VLOOKUP(B44,Joueurs!$A$2:$B$71,2,FALSE))</f>
        <v/>
      </c>
      <c r="D44" s="1"/>
      <c r="E44" t="str">
        <f>IF(D44="","",VLOOKUP(D44,Joueurs!$A$2:$B$71,2,FALSE))</f>
        <v/>
      </c>
      <c r="J44" t="str">
        <f>IF(I44="","",VLOOKUP(I44,Joueurs!$A$2:$B$71,2,FALSE))</f>
        <v/>
      </c>
      <c r="K44" s="1"/>
      <c r="L44" t="str">
        <f>IF(K44="","",VLOOKUP(K44,Joueurs!$A$2:$B$71,2,FALSE))</f>
        <v/>
      </c>
    </row>
    <row r="45" spans="1:12" x14ac:dyDescent="0.25">
      <c r="C45" t="str">
        <f>IF(B45="","",VLOOKUP(B45,Joueurs!$A$2:$B$71,2,FALSE))</f>
        <v/>
      </c>
      <c r="D45" s="1"/>
      <c r="E45" t="str">
        <f>IF(D45="","",VLOOKUP(D45,Joueurs!$A$2:$B$71,2,FALSE))</f>
        <v/>
      </c>
      <c r="J45" t="str">
        <f>IF(I45="","",VLOOKUP(I45,Joueurs!$A$2:$B$71,2,FALSE))</f>
        <v/>
      </c>
      <c r="K45" s="1"/>
      <c r="L45" t="str">
        <f>IF(K45="","",VLOOKUP(K45,Joueurs!$A$2:$B$71,2,FALSE))</f>
        <v/>
      </c>
    </row>
    <row r="47" spans="1:12" x14ac:dyDescent="0.25">
      <c r="A47" s="12" t="s">
        <v>13</v>
      </c>
      <c r="B47" s="3" t="str">
        <f>D24</f>
        <v>Domont 1</v>
      </c>
      <c r="C47" s="3">
        <v>19</v>
      </c>
      <c r="D47" s="2" t="str">
        <f>D28</f>
        <v>Auvers 2</v>
      </c>
      <c r="E47" s="3">
        <v>11</v>
      </c>
      <c r="H47" s="12" t="s">
        <v>13</v>
      </c>
      <c r="I47" s="3" t="str">
        <f>D29</f>
        <v>St Leu 1</v>
      </c>
      <c r="J47" s="3"/>
      <c r="K47" s="2" t="str">
        <f>D24</f>
        <v>Domont 1</v>
      </c>
      <c r="L47" s="3"/>
    </row>
    <row r="48" spans="1:12" x14ac:dyDescent="0.25">
      <c r="A48" s="20">
        <f>A33</f>
        <v>44111</v>
      </c>
      <c r="B48" t="str">
        <f>I8</f>
        <v>Orlandini Christophe</v>
      </c>
      <c r="C48">
        <f>IF(B48="","",VLOOKUP(B48,Joueurs!$A$2:$B$71,2,FALSE))</f>
        <v>578</v>
      </c>
      <c r="D48" s="1" t="str">
        <f>F16</f>
        <v>Destre Thierry</v>
      </c>
      <c r="E48">
        <f>IF(D48="","",VLOOKUP(D48,Joueurs!$A$2:$B$71,2,FALSE))</f>
        <v>578</v>
      </c>
      <c r="H48" s="20">
        <f>H33</f>
        <v>44139</v>
      </c>
      <c r="J48" t="str">
        <f>IF(I48="","",VLOOKUP(I48,Joueurs!$A$2:$B$71,2,FALSE))</f>
        <v/>
      </c>
      <c r="K48" s="1"/>
      <c r="L48" t="str">
        <f>IF(K48="","",VLOOKUP(K48,Joueurs!$A$2:$B$71,2,FALSE))</f>
        <v/>
      </c>
    </row>
    <row r="49" spans="1:12" x14ac:dyDescent="0.25">
      <c r="B49" t="str">
        <f>F8</f>
        <v>Marconnet Philippe</v>
      </c>
      <c r="C49">
        <f>IF(B49="","",VLOOKUP(B49,Joueurs!$A$2:$B$71,2,FALSE))</f>
        <v>770</v>
      </c>
      <c r="D49" s="1" t="str">
        <f>D16</f>
        <v>Devise Michem</v>
      </c>
      <c r="E49">
        <f>IF(D49="","",VLOOKUP(D49,Joueurs!$A$2:$B$71,2,FALSE))</f>
        <v>576</v>
      </c>
      <c r="J49" t="str">
        <f>IF(I49="","",VLOOKUP(I49,Joueurs!$A$2:$B$71,2,FALSE))</f>
        <v/>
      </c>
      <c r="K49" s="1"/>
      <c r="L49" t="str">
        <f>IF(K49="","",VLOOKUP(K49,Joueurs!$A$2:$B$71,2,FALSE))</f>
        <v/>
      </c>
    </row>
    <row r="50" spans="1:12" x14ac:dyDescent="0.25">
      <c r="B50" t="str">
        <f>K8</f>
        <v>Desvignes Pascal</v>
      </c>
      <c r="C50">
        <f>IF(B50="","",VLOOKUP(B50,Joueurs!$A$2:$B$71,2,FALSE))</f>
        <v>513</v>
      </c>
      <c r="D50" s="1" t="str">
        <f>I16</f>
        <v>Garesse Yan</v>
      </c>
      <c r="E50">
        <f>IF(D50="","",VLOOKUP(D50,Joueurs!$A$2:$B$71,2,FALSE))</f>
        <v>500</v>
      </c>
      <c r="J50" t="str">
        <f>IF(I50="","",VLOOKUP(I50,Joueurs!$A$2:$B$71,2,FALSE))</f>
        <v/>
      </c>
      <c r="K50" s="1"/>
      <c r="L50" t="str">
        <f>IF(K50="","",VLOOKUP(K50,Joueurs!$A$2:$B$71,2,FALSE))</f>
        <v/>
      </c>
    </row>
    <row r="52" spans="1:12" x14ac:dyDescent="0.25">
      <c r="B52" s="3" t="str">
        <f>D25</f>
        <v>Ezanville-Ecouen 1</v>
      </c>
      <c r="C52" s="3">
        <v>14</v>
      </c>
      <c r="D52" s="2" t="str">
        <f>D29</f>
        <v>St Leu 1</v>
      </c>
      <c r="E52" s="3">
        <v>16</v>
      </c>
      <c r="I52" s="3" t="str">
        <f>D27</f>
        <v>Pontoise 1</v>
      </c>
      <c r="J52" s="3"/>
      <c r="K52" s="2" t="str">
        <f>D25</f>
        <v>Ezanville-Ecouen 1</v>
      </c>
      <c r="L52" s="3"/>
    </row>
    <row r="53" spans="1:12" x14ac:dyDescent="0.25">
      <c r="B53" t="str">
        <f>I9</f>
        <v>MAZURIER Pascal</v>
      </c>
      <c r="C53">
        <f>IF(B53="","",VLOOKUP(B53,Joueurs!$A$2:$B$71,2,FALSE))</f>
        <v>622</v>
      </c>
      <c r="D53" s="1" t="str">
        <f>B17</f>
        <v>De Bloteau</v>
      </c>
      <c r="E53">
        <f>IF(D53="","",VLOOKUP(D53,Joueurs!$A$2:$B$71,2,FALSE))</f>
        <v>686</v>
      </c>
      <c r="J53" t="str">
        <f>IF(I53="","",VLOOKUP(I53,Joueurs!$A$2:$B$71,2,FALSE))</f>
        <v/>
      </c>
      <c r="K53" s="1"/>
      <c r="L53" t="str">
        <f>IF(K53="","",VLOOKUP(K53,Joueurs!$A$2:$B$71,2,FALSE))</f>
        <v/>
      </c>
    </row>
    <row r="54" spans="1:12" x14ac:dyDescent="0.25">
      <c r="B54" t="str">
        <f>K9</f>
        <v>JOLY Sandrine</v>
      </c>
      <c r="C54">
        <f>IF(B54="","",VLOOKUP(B54,Joueurs!$A$2:$B$71,2,FALSE))</f>
        <v>649</v>
      </c>
      <c r="D54" s="1" t="str">
        <f>F17</f>
        <v>Begue Fabrice</v>
      </c>
      <c r="E54">
        <f>IF(D54="","",VLOOKUP(D54,Joueurs!$A$2:$B$71,2,FALSE))</f>
        <v>500</v>
      </c>
      <c r="J54" t="str">
        <f>IF(I54="","",VLOOKUP(I54,Joueurs!$A$2:$B$71,2,FALSE))</f>
        <v/>
      </c>
      <c r="K54" s="1"/>
      <c r="L54" t="str">
        <f>IF(K54="","",VLOOKUP(K54,Joueurs!$A$2:$B$71,2,FALSE))</f>
        <v/>
      </c>
    </row>
    <row r="55" spans="1:12" x14ac:dyDescent="0.25">
      <c r="B55" t="str">
        <f>F9</f>
        <v>Klock Valérie</v>
      </c>
      <c r="C55">
        <f>IF(B55="","",VLOOKUP(B55,Joueurs!$A$2:$B$71,2,FALSE))</f>
        <v>673</v>
      </c>
      <c r="D55" s="1" t="str">
        <f>D17</f>
        <v>Mailhou Alain</v>
      </c>
      <c r="E55">
        <f>IF(D55="","",VLOOKUP(D55,Joueurs!$A$2:$B$71,2,FALSE))</f>
        <v>658</v>
      </c>
      <c r="J55" t="str">
        <f>IF(I55="","",VLOOKUP(I55,Joueurs!$A$2:$B$71,2,FALSE))</f>
        <v/>
      </c>
      <c r="K55" s="1"/>
      <c r="L55" t="str">
        <f>IF(K55="","",VLOOKUP(K55,Joueurs!$A$2:$B$71,2,FALSE))</f>
        <v/>
      </c>
    </row>
    <row r="57" spans="1:12" x14ac:dyDescent="0.25">
      <c r="B57" s="3" t="str">
        <f>D26</f>
        <v>Courdimanche 1</v>
      </c>
      <c r="C57" s="3"/>
      <c r="D57" s="2" t="str">
        <f>D27</f>
        <v>Pontoise 1</v>
      </c>
      <c r="E57" s="3"/>
      <c r="I57" s="3" t="str">
        <f>D28</f>
        <v>Auvers 2</v>
      </c>
      <c r="J57" s="3"/>
      <c r="K57" s="2" t="str">
        <f>D26</f>
        <v>Courdimanche 1</v>
      </c>
      <c r="L57" s="3"/>
    </row>
    <row r="58" spans="1:12" x14ac:dyDescent="0.25">
      <c r="C58" t="str">
        <f>IF(B58="","",VLOOKUP(B58,Joueurs!$A$2:$B$71,2,FALSE))</f>
        <v/>
      </c>
      <c r="D58" s="1"/>
      <c r="E58" t="str">
        <f>IF(D58="","",VLOOKUP(D58,Joueurs!$A$2:$B$71,2,FALSE))</f>
        <v/>
      </c>
      <c r="J58" t="str">
        <f>IF(I58="","",VLOOKUP(I58,Joueurs!$A$2:$B$71,2,FALSE))</f>
        <v/>
      </c>
      <c r="K58" s="1"/>
      <c r="L58" t="str">
        <f>IF(K58="","",VLOOKUP(K58,Joueurs!$A$2:$B$71,2,FALSE))</f>
        <v/>
      </c>
    </row>
    <row r="59" spans="1:12" x14ac:dyDescent="0.25">
      <c r="C59" t="str">
        <f>IF(B59="","",VLOOKUP(B59,Joueurs!$A$2:$B$71,2,FALSE))</f>
        <v/>
      </c>
      <c r="D59" s="1"/>
      <c r="E59" t="str">
        <f>IF(D59="","",VLOOKUP(D59,Joueurs!$A$2:$B$71,2,FALSE))</f>
        <v/>
      </c>
      <c r="J59" t="str">
        <f>IF(I59="","",VLOOKUP(I59,Joueurs!$A$2:$B$71,2,FALSE))</f>
        <v/>
      </c>
      <c r="K59" s="1"/>
      <c r="L59" t="str">
        <f>IF(K59="","",VLOOKUP(K59,Joueurs!$A$2:$B$71,2,FALSE))</f>
        <v/>
      </c>
    </row>
    <row r="60" spans="1:12" x14ac:dyDescent="0.25">
      <c r="C60" t="str">
        <f>IF(B60="","",VLOOKUP(B60,Joueurs!$A$2:$B$71,2,FALSE))</f>
        <v/>
      </c>
      <c r="D60" s="1"/>
      <c r="E60" t="str">
        <f>IF(D60="","",VLOOKUP(D60,Joueurs!$A$2:$B$71,2,FALSE))</f>
        <v/>
      </c>
      <c r="J60" t="str">
        <f>IF(I60="","",VLOOKUP(I60,Joueurs!$A$2:$B$71,2,FALSE))</f>
        <v/>
      </c>
      <c r="K60" s="1"/>
      <c r="L60" t="str">
        <f>IF(K60="","",VLOOKUP(K60,Joueurs!$A$2:$B$71,2,FALSE))</f>
        <v/>
      </c>
    </row>
    <row r="62" spans="1:12" x14ac:dyDescent="0.25">
      <c r="A62" s="27" t="s">
        <v>19</v>
      </c>
      <c r="B62" s="27"/>
      <c r="C62" s="27"/>
      <c r="D62" s="27"/>
      <c r="E62" s="27"/>
      <c r="H62" s="27" t="s">
        <v>20</v>
      </c>
      <c r="I62" s="27"/>
      <c r="J62" s="27"/>
      <c r="K62" s="27"/>
      <c r="L62" s="27"/>
    </row>
    <row r="63" spans="1:12" x14ac:dyDescent="0.25">
      <c r="A63" s="9" t="s">
        <v>12</v>
      </c>
      <c r="B63" s="3" t="str">
        <f>B24</f>
        <v>Auvers 1</v>
      </c>
      <c r="C63" s="3"/>
      <c r="D63" s="2" t="str">
        <f>B26</f>
        <v>Mery / Taverny 1</v>
      </c>
      <c r="E63" s="3"/>
      <c r="H63" s="9" t="s">
        <v>12</v>
      </c>
      <c r="I63" s="3" t="str">
        <f>B27</f>
        <v>Sannois 1</v>
      </c>
      <c r="J63" s="3"/>
      <c r="K63" s="2" t="str">
        <f>B24</f>
        <v>Auvers 1</v>
      </c>
      <c r="L63" s="3"/>
    </row>
    <row r="64" spans="1:12" x14ac:dyDescent="0.25">
      <c r="A64" s="20">
        <v>44167</v>
      </c>
      <c r="C64" t="str">
        <f>IF(B64="","",VLOOKUP(B64,Joueurs!$A$2:$B$71,2,FALSE))</f>
        <v/>
      </c>
      <c r="D64" s="1"/>
      <c r="E64" t="str">
        <f>IF(D64="","",VLOOKUP(D64,Joueurs!$A$2:$B$71,2,FALSE))</f>
        <v/>
      </c>
      <c r="H64" s="20">
        <v>44202</v>
      </c>
      <c r="I64" s="21"/>
      <c r="J64" t="str">
        <f>IF(I64="","",VLOOKUP(I64,Joueurs!$A$2:$B$71,2,FALSE))</f>
        <v/>
      </c>
      <c r="K64" s="1"/>
      <c r="L64" t="str">
        <f>IF(K64="","",VLOOKUP(K64,Joueurs!$A$2:$B$71,2,FALSE))</f>
        <v/>
      </c>
    </row>
    <row r="65" spans="1:12" x14ac:dyDescent="0.25">
      <c r="C65" t="str">
        <f>IF(B65="","",VLOOKUP(B65,Joueurs!$A$2:$B$71,2,FALSE))</f>
        <v/>
      </c>
      <c r="D65" s="1"/>
      <c r="E65" t="str">
        <f>IF(D65="","",VLOOKUP(D65,Joueurs!$A$2:$B$71,2,FALSE))</f>
        <v/>
      </c>
      <c r="I65" s="21"/>
      <c r="J65" t="str">
        <f>IF(I65="","",VLOOKUP(I65,Joueurs!$A$2:$B$71,2,FALSE))</f>
        <v/>
      </c>
      <c r="K65" s="1"/>
      <c r="L65" t="str">
        <f>IF(K65="","",VLOOKUP(K65,Joueurs!$A$2:$B$71,2,FALSE))</f>
        <v/>
      </c>
    </row>
    <row r="66" spans="1:12" x14ac:dyDescent="0.25">
      <c r="C66" t="str">
        <f>IF(B66="","",VLOOKUP(B66,Joueurs!$A$2:$B$71,2,FALSE))</f>
        <v/>
      </c>
      <c r="D66" s="1"/>
      <c r="E66" t="str">
        <f>IF(D66="","",VLOOKUP(D66,Joueurs!$A$2:$B$71,2,FALSE))</f>
        <v/>
      </c>
      <c r="I66" s="21"/>
      <c r="J66" t="str">
        <f>IF(I66="","",VLOOKUP(I66,Joueurs!$A$2:$B$71,2,FALSE))</f>
        <v/>
      </c>
      <c r="K66" s="1"/>
      <c r="L66" t="str">
        <f>IF(K66="","",VLOOKUP(K66,Joueurs!$A$2:$B$71,2,FALSE))</f>
        <v/>
      </c>
    </row>
    <row r="68" spans="1:12" x14ac:dyDescent="0.25">
      <c r="B68" s="3" t="str">
        <f>B27</f>
        <v>Sannois 1</v>
      </c>
      <c r="C68" s="3"/>
      <c r="D68" s="2" t="str">
        <f>B25</f>
        <v>Magny 1</v>
      </c>
      <c r="E68" s="3"/>
      <c r="I68" s="3" t="str">
        <f>B25</f>
        <v>Magny 1</v>
      </c>
      <c r="J68" s="3"/>
      <c r="K68" s="2" t="str">
        <f>B29</f>
        <v>Ennery 1</v>
      </c>
      <c r="L68" s="3"/>
    </row>
    <row r="69" spans="1:12" x14ac:dyDescent="0.25">
      <c r="B69" s="21"/>
      <c r="C69" t="str">
        <f>IF(B69="","",VLOOKUP(B69,Joueurs!$A$2:$B$71,2,FALSE))</f>
        <v/>
      </c>
      <c r="D69" s="1"/>
      <c r="E69" t="str">
        <f>IF(D69="","",VLOOKUP(D69,Joueurs!$A$2:$B$71,2,FALSE))</f>
        <v/>
      </c>
      <c r="I69" s="21"/>
      <c r="J69" t="str">
        <f>IF(I69="","",VLOOKUP(I69,Joueurs!$A$2:$B$71,2,FALSE))</f>
        <v/>
      </c>
      <c r="K69" s="1"/>
      <c r="L69" t="str">
        <f>IF(K69="","",VLOOKUP(K69,Joueurs!$A$2:$B$71,2,FALSE))</f>
        <v/>
      </c>
    </row>
    <row r="70" spans="1:12" x14ac:dyDescent="0.25">
      <c r="B70" s="21"/>
      <c r="C70" t="str">
        <f>IF(B70="","",VLOOKUP(B70,Joueurs!$A$2:$B$71,2,FALSE))</f>
        <v/>
      </c>
      <c r="D70" s="1"/>
      <c r="E70" t="str">
        <f>IF(D70="","",VLOOKUP(D70,Joueurs!$A$2:$B$71,2,FALSE))</f>
        <v/>
      </c>
      <c r="I70" s="21"/>
      <c r="J70" t="str">
        <f>IF(I70="","",VLOOKUP(I70,Joueurs!$A$2:$B$71,2,FALSE))</f>
        <v/>
      </c>
      <c r="K70" s="1"/>
      <c r="L70" t="str">
        <f>IF(K70="","",VLOOKUP(K70,Joueurs!$A$2:$B$71,2,FALSE))</f>
        <v/>
      </c>
    </row>
    <row r="71" spans="1:12" x14ac:dyDescent="0.25">
      <c r="B71" s="21"/>
      <c r="C71" t="str">
        <f>IF(B71="","",VLOOKUP(B71,Joueurs!$A$2:$B$71,2,FALSE))</f>
        <v/>
      </c>
      <c r="D71" s="1"/>
      <c r="E71" t="str">
        <f>IF(D71="","",VLOOKUP(D71,Joueurs!$A$2:$B$71,2,FALSE))</f>
        <v/>
      </c>
      <c r="I71" s="21"/>
      <c r="J71" t="str">
        <f>IF(I71="","",VLOOKUP(I71,Joueurs!$A$2:$B$71,2,FALSE))</f>
        <v/>
      </c>
      <c r="K71" s="1"/>
      <c r="L71" t="str">
        <f>IF(K71="","",VLOOKUP(K71,Joueurs!$A$2:$B$71,2,FALSE))</f>
        <v/>
      </c>
    </row>
    <row r="72" spans="1:12" x14ac:dyDescent="0.25">
      <c r="I72" s="21"/>
      <c r="K72" s="22"/>
    </row>
    <row r="73" spans="1:12" x14ac:dyDescent="0.25">
      <c r="B73" s="3" t="str">
        <f>B28</f>
        <v>Montsoult 1</v>
      </c>
      <c r="C73" s="3"/>
      <c r="D73" s="2" t="str">
        <f>B29</f>
        <v>Ennery 1</v>
      </c>
      <c r="E73" s="3"/>
      <c r="I73" s="3" t="str">
        <f>B26</f>
        <v>Mery / Taverny 1</v>
      </c>
      <c r="J73" s="3"/>
      <c r="K73" s="2" t="str">
        <f>B28</f>
        <v>Montsoult 1</v>
      </c>
      <c r="L73" s="3"/>
    </row>
    <row r="74" spans="1:12" x14ac:dyDescent="0.25">
      <c r="B74" s="21"/>
      <c r="C74" t="str">
        <f>IF(B74="","",VLOOKUP(B74,Joueurs!$A$2:$B$71,2,FALSE))</f>
        <v/>
      </c>
      <c r="D74" s="1"/>
      <c r="E74" t="str">
        <f>IF(D74="","",VLOOKUP(D74,Joueurs!$A$2:$B$71,2,FALSE))</f>
        <v/>
      </c>
      <c r="I74" s="21"/>
      <c r="J74" t="str">
        <f>IF(I74="","",VLOOKUP(I74,Joueurs!$A$2:$B$71,2,FALSE))</f>
        <v/>
      </c>
      <c r="K74" s="1"/>
      <c r="L74" t="str">
        <f>IF(K74="","",VLOOKUP(K74,Joueurs!$A$2:$B$71,2,FALSE))</f>
        <v/>
      </c>
    </row>
    <row r="75" spans="1:12" x14ac:dyDescent="0.25">
      <c r="B75" s="21"/>
      <c r="C75" t="str">
        <f>IF(B75="","",VLOOKUP(B75,Joueurs!$A$2:$B$71,2,FALSE))</f>
        <v/>
      </c>
      <c r="D75" s="1"/>
      <c r="E75" t="str">
        <f>IF(D75="","",VLOOKUP(D75,Joueurs!$A$2:$B$71,2,FALSE))</f>
        <v/>
      </c>
      <c r="I75" s="21"/>
      <c r="J75" t="str">
        <f>IF(I75="","",VLOOKUP(I75,Joueurs!$A$2:$B$71,2,FALSE))</f>
        <v/>
      </c>
      <c r="K75" s="1"/>
      <c r="L75" t="str">
        <f>IF(K75="","",VLOOKUP(K75,Joueurs!$A$2:$B$71,2,FALSE))</f>
        <v/>
      </c>
    </row>
    <row r="76" spans="1:12" x14ac:dyDescent="0.25">
      <c r="B76" s="21"/>
      <c r="C76" t="str">
        <f>IF(B76="","",VLOOKUP(B76,Joueurs!$A$2:$B$71,2,FALSE))</f>
        <v/>
      </c>
      <c r="D76" s="1"/>
      <c r="E76" t="str">
        <f>IF(D76="","",VLOOKUP(D76,Joueurs!$A$2:$B$71,2,FALSE))</f>
        <v/>
      </c>
      <c r="I76" s="21"/>
      <c r="J76" t="str">
        <f>IF(I76="","",VLOOKUP(I76,Joueurs!$A$2:$B$71,2,FALSE))</f>
        <v/>
      </c>
      <c r="K76" s="1"/>
      <c r="L76" t="str">
        <f>IF(K76="","",VLOOKUP(K76,Joueurs!$A$2:$B$71,2,FALSE))</f>
        <v/>
      </c>
    </row>
    <row r="78" spans="1:12" x14ac:dyDescent="0.25">
      <c r="A78" s="12" t="s">
        <v>13</v>
      </c>
      <c r="B78" s="3" t="str">
        <f>D24</f>
        <v>Domont 1</v>
      </c>
      <c r="C78" s="3"/>
      <c r="D78" s="2" t="str">
        <f>D27</f>
        <v>Pontoise 1</v>
      </c>
      <c r="E78" s="3"/>
      <c r="H78" s="12" t="s">
        <v>13</v>
      </c>
      <c r="I78" s="3" t="str">
        <f>D26</f>
        <v>Courdimanche 1</v>
      </c>
      <c r="J78" s="3"/>
      <c r="K78" s="2" t="str">
        <f>D24</f>
        <v>Domont 1</v>
      </c>
      <c r="L78" s="3"/>
    </row>
    <row r="79" spans="1:12" x14ac:dyDescent="0.25">
      <c r="A79" s="20">
        <f>A64</f>
        <v>44167</v>
      </c>
      <c r="B79" s="21"/>
      <c r="C79" t="str">
        <f>IF(B79="","",VLOOKUP(B79,Joueurs!$A$2:$B$71,2,FALSE))</f>
        <v/>
      </c>
      <c r="D79" s="1"/>
      <c r="E79" t="str">
        <f>IF(D79="","",VLOOKUP(D79,Joueurs!$A$2:$B$71,2,FALSE))</f>
        <v/>
      </c>
      <c r="H79" s="20">
        <f>+H64</f>
        <v>44202</v>
      </c>
      <c r="I79" s="21"/>
      <c r="J79" t="str">
        <f>IF(I79="","",VLOOKUP(I79,Joueurs!$A$2:$B$71,2,FALSE))</f>
        <v/>
      </c>
      <c r="K79" s="1"/>
      <c r="L79" t="str">
        <f>IF(K79="","",VLOOKUP(K79,Joueurs!$A$2:$B$71,2,FALSE))</f>
        <v/>
      </c>
    </row>
    <row r="80" spans="1:12" x14ac:dyDescent="0.25">
      <c r="B80" s="21"/>
      <c r="C80" t="str">
        <f>IF(B80="","",VLOOKUP(B80,Joueurs!$A$2:$B$71,2,FALSE))</f>
        <v/>
      </c>
      <c r="D80" s="1"/>
      <c r="E80" t="str">
        <f>IF(D80="","",VLOOKUP(D80,Joueurs!$A$2:$B$71,2,FALSE))</f>
        <v/>
      </c>
      <c r="I80" s="21"/>
      <c r="J80" t="str">
        <f>IF(I80="","",VLOOKUP(I80,Joueurs!$A$2:$B$71,2,FALSE))</f>
        <v/>
      </c>
      <c r="K80" s="1"/>
      <c r="L80" t="str">
        <f>IF(K80="","",VLOOKUP(K80,Joueurs!$A$2:$B$71,2,FALSE))</f>
        <v/>
      </c>
    </row>
    <row r="81" spans="1:12" x14ac:dyDescent="0.25">
      <c r="B81" s="21"/>
      <c r="C81" t="str">
        <f>IF(B81="","",VLOOKUP(B81,Joueurs!$A$2:$B$71,2,FALSE))</f>
        <v/>
      </c>
      <c r="D81" s="1"/>
      <c r="E81" t="str">
        <f>IF(D81="","",VLOOKUP(D81,Joueurs!$A$2:$B$71,2,FALSE))</f>
        <v/>
      </c>
      <c r="I81" s="21"/>
      <c r="J81" t="str">
        <f>IF(I81="","",VLOOKUP(I81,Joueurs!$A$2:$B$71,2,FALSE))</f>
        <v/>
      </c>
      <c r="K81" s="1"/>
      <c r="L81" t="str">
        <f>IF(K81="","",VLOOKUP(K81,Joueurs!$A$2:$B$71,2,FALSE))</f>
        <v/>
      </c>
    </row>
    <row r="82" spans="1:12" x14ac:dyDescent="0.25">
      <c r="B82" s="21"/>
      <c r="D82" s="22"/>
    </row>
    <row r="83" spans="1:12" x14ac:dyDescent="0.25">
      <c r="B83" s="3" t="str">
        <f>D26</f>
        <v>Courdimanche 1</v>
      </c>
      <c r="C83" s="3"/>
      <c r="D83" s="2" t="str">
        <f>D25</f>
        <v>Ezanville-Ecouen 1</v>
      </c>
      <c r="E83" s="3"/>
      <c r="I83" s="3" t="str">
        <f>D25</f>
        <v>Ezanville-Ecouen 1</v>
      </c>
      <c r="J83" s="3"/>
      <c r="K83" s="2" t="str">
        <f>D28</f>
        <v>Auvers 2</v>
      </c>
      <c r="L83" s="3"/>
    </row>
    <row r="84" spans="1:12" x14ac:dyDescent="0.25">
      <c r="B84" s="21"/>
      <c r="C84" t="str">
        <f>IF(B84="","",VLOOKUP(B84,Joueurs!$A$2:$B$71,2,FALSE))</f>
        <v/>
      </c>
      <c r="D84" s="1"/>
      <c r="E84" t="str">
        <f>IF(D84="","",VLOOKUP(D84,Joueurs!$A$2:$B$71,2,FALSE))</f>
        <v/>
      </c>
      <c r="I84" s="21"/>
      <c r="J84" t="str">
        <f>IF(I84="","",VLOOKUP(I84,Joueurs!$A$2:$B$71,2,FALSE))</f>
        <v/>
      </c>
      <c r="K84" s="1"/>
      <c r="L84" t="str">
        <f>IF(K84="","",VLOOKUP(K84,Joueurs!$A$2:$B$71,2,FALSE))</f>
        <v/>
      </c>
    </row>
    <row r="85" spans="1:12" x14ac:dyDescent="0.25">
      <c r="B85" s="21"/>
      <c r="C85" t="str">
        <f>IF(B85="","",VLOOKUP(B85,Joueurs!$A$2:$B$71,2,FALSE))</f>
        <v/>
      </c>
      <c r="D85" s="1"/>
      <c r="E85" t="str">
        <f>IF(D85="","",VLOOKUP(D85,Joueurs!$A$2:$B$71,2,FALSE))</f>
        <v/>
      </c>
      <c r="I85" s="21"/>
      <c r="J85" t="str">
        <f>IF(I85="","",VLOOKUP(I85,Joueurs!$A$2:$B$71,2,FALSE))</f>
        <v/>
      </c>
      <c r="K85" s="1"/>
      <c r="L85" t="str">
        <f>IF(K85="","",VLOOKUP(K85,Joueurs!$A$2:$B$71,2,FALSE))</f>
        <v/>
      </c>
    </row>
    <row r="86" spans="1:12" x14ac:dyDescent="0.25">
      <c r="B86" s="21"/>
      <c r="C86" t="str">
        <f>IF(B86="","",VLOOKUP(B86,Joueurs!$A$2:$B$71,2,FALSE))</f>
        <v/>
      </c>
      <c r="D86" s="1"/>
      <c r="E86" t="str">
        <f>IF(D86="","",VLOOKUP(D86,Joueurs!$A$2:$B$71,2,FALSE))</f>
        <v/>
      </c>
      <c r="I86" s="21"/>
      <c r="J86" t="str">
        <f>IF(I86="","",VLOOKUP(I86,Joueurs!$A$2:$B$71,2,FALSE))</f>
        <v/>
      </c>
      <c r="K86" s="1"/>
      <c r="L86" t="str">
        <f>IF(K86="","",VLOOKUP(K86,Joueurs!$A$2:$B$71,2,FALSE))</f>
        <v/>
      </c>
    </row>
    <row r="87" spans="1:12" x14ac:dyDescent="0.25">
      <c r="B87" s="21"/>
      <c r="D87" s="22"/>
      <c r="I87" s="21"/>
      <c r="K87" s="22"/>
    </row>
    <row r="88" spans="1:12" x14ac:dyDescent="0.25">
      <c r="B88" s="3" t="str">
        <f>D29</f>
        <v>St Leu 1</v>
      </c>
      <c r="C88" s="3"/>
      <c r="D88" s="2" t="str">
        <f>D28</f>
        <v>Auvers 2</v>
      </c>
      <c r="E88" s="3"/>
      <c r="I88" s="3" t="str">
        <f>D27</f>
        <v>Pontoise 1</v>
      </c>
      <c r="J88" s="3"/>
      <c r="K88" s="2" t="str">
        <f>D29</f>
        <v>St Leu 1</v>
      </c>
      <c r="L88" s="3"/>
    </row>
    <row r="89" spans="1:12" x14ac:dyDescent="0.25">
      <c r="B89" s="21"/>
      <c r="C89" t="str">
        <f>IF(B89="","",VLOOKUP(B89,Joueurs!$A$2:$B$71,2,FALSE))</f>
        <v/>
      </c>
      <c r="D89" s="1"/>
      <c r="E89" t="str">
        <f>IF(D89="","",VLOOKUP(D89,Joueurs!$A$2:$B$71,2,FALSE))</f>
        <v/>
      </c>
      <c r="I89" s="21"/>
      <c r="J89" t="str">
        <f>IF(I89="","",VLOOKUP(I89,Joueurs!$A$2:$B$71,2,FALSE))</f>
        <v/>
      </c>
      <c r="K89" s="1"/>
      <c r="L89" t="str">
        <f>IF(K89="","",VLOOKUP(K89,Joueurs!$A$2:$B$71,2,FALSE))</f>
        <v/>
      </c>
    </row>
    <row r="90" spans="1:12" x14ac:dyDescent="0.25">
      <c r="B90" s="21"/>
      <c r="C90" t="str">
        <f>IF(B90="","",VLOOKUP(B90,Joueurs!$A$2:$B$71,2,FALSE))</f>
        <v/>
      </c>
      <c r="D90" s="1"/>
      <c r="E90" t="str">
        <f>IF(D90="","",VLOOKUP(D90,Joueurs!$A$2:$B$71,2,FALSE))</f>
        <v/>
      </c>
      <c r="I90" s="21"/>
      <c r="J90" t="str">
        <f>IF(I90="","",VLOOKUP(I90,Joueurs!$A$2:$B$71,2,FALSE))</f>
        <v/>
      </c>
      <c r="K90" s="1"/>
      <c r="L90" t="str">
        <f>IF(K90="","",VLOOKUP(K90,Joueurs!$A$2:$B$71,2,FALSE))</f>
        <v/>
      </c>
    </row>
    <row r="91" spans="1:12" x14ac:dyDescent="0.25">
      <c r="B91" s="21"/>
      <c r="C91" t="str">
        <f>IF(B91="","",VLOOKUP(B91,Joueurs!$A$2:$B$71,2,FALSE))</f>
        <v/>
      </c>
      <c r="D91" s="1"/>
      <c r="E91" t="str">
        <f>IF(D91="","",VLOOKUP(D91,Joueurs!$A$2:$B$71,2,FALSE))</f>
        <v/>
      </c>
      <c r="I91" s="21"/>
      <c r="J91" t="str">
        <f>IF(I91="","",VLOOKUP(I91,Joueurs!$A$2:$B$71,2,FALSE))</f>
        <v/>
      </c>
      <c r="K91" s="1"/>
      <c r="L91" t="str">
        <f>IF(K91="","",VLOOKUP(K91,Joueurs!$A$2:$B$71,2,FALSE))</f>
        <v/>
      </c>
    </row>
    <row r="95" spans="1:12" x14ac:dyDescent="0.25">
      <c r="A95" s="27" t="s">
        <v>21</v>
      </c>
      <c r="B95" s="27"/>
      <c r="C95" s="27"/>
      <c r="D95" s="27"/>
      <c r="E95" s="27"/>
    </row>
    <row r="96" spans="1:12" x14ac:dyDescent="0.25">
      <c r="A96" s="9" t="s">
        <v>12</v>
      </c>
      <c r="B96" s="3" t="str">
        <f>B24</f>
        <v>Auvers 1</v>
      </c>
      <c r="C96" s="3"/>
      <c r="D96" s="2" t="str">
        <f>B25</f>
        <v>Magny 1</v>
      </c>
      <c r="E96" s="3"/>
    </row>
    <row r="97" spans="1:5" x14ac:dyDescent="0.25">
      <c r="A97" s="20">
        <v>44230</v>
      </c>
      <c r="B97" s="21"/>
      <c r="C97" t="str">
        <f>IF(B97="","",VLOOKUP(B97,Joueurs!$A$2:$B$71,2,FALSE))</f>
        <v/>
      </c>
      <c r="D97" s="1"/>
      <c r="E97" t="str">
        <f>IF(D97="","",VLOOKUP(D97,Joueurs!$A$2:$B$71,2,FALSE))</f>
        <v/>
      </c>
    </row>
    <row r="98" spans="1:5" x14ac:dyDescent="0.25">
      <c r="B98" s="21"/>
      <c r="C98" t="str">
        <f>IF(B98="","",VLOOKUP(B98,Joueurs!$A$2:$B$71,2,FALSE))</f>
        <v/>
      </c>
      <c r="D98" s="1"/>
      <c r="E98" t="str">
        <f>IF(D98="","",VLOOKUP(D98,Joueurs!$A$2:$B$71,2,FALSE))</f>
        <v/>
      </c>
    </row>
    <row r="99" spans="1:5" x14ac:dyDescent="0.25">
      <c r="B99" s="21"/>
      <c r="C99" t="str">
        <f>IF(B99="","",VLOOKUP(B99,Joueurs!$A$2:$B$71,2,FALSE))</f>
        <v/>
      </c>
      <c r="D99" s="1"/>
      <c r="E99" t="str">
        <f>IF(D99="","",VLOOKUP(D99,Joueurs!$A$2:$B$71,2,FALSE))</f>
        <v/>
      </c>
    </row>
    <row r="101" spans="1:5" x14ac:dyDescent="0.25">
      <c r="B101" s="3" t="str">
        <f>B28</f>
        <v>Montsoult 1</v>
      </c>
      <c r="C101" s="3"/>
      <c r="D101" s="2" t="str">
        <f>B27</f>
        <v>Sannois 1</v>
      </c>
      <c r="E101" s="3"/>
    </row>
    <row r="102" spans="1:5" x14ac:dyDescent="0.25">
      <c r="B102" s="21"/>
      <c r="C102" t="str">
        <f>IF(B102="","",VLOOKUP(B102,Joueurs!$A$2:$B$71,2,FALSE))</f>
        <v/>
      </c>
      <c r="D102" s="1"/>
      <c r="E102" t="str">
        <f>IF(D102="","",VLOOKUP(D102,Joueurs!$A$2:$B$71,2,FALSE))</f>
        <v/>
      </c>
    </row>
    <row r="103" spans="1:5" x14ac:dyDescent="0.25">
      <c r="B103" s="21"/>
      <c r="C103" t="str">
        <f>IF(B103="","",VLOOKUP(B103,Joueurs!$A$2:$B$71,2,FALSE))</f>
        <v/>
      </c>
      <c r="D103" s="1"/>
      <c r="E103" t="str">
        <f>IF(D103="","",VLOOKUP(D103,Joueurs!$A$2:$B$71,2,FALSE))</f>
        <v/>
      </c>
    </row>
    <row r="104" spans="1:5" x14ac:dyDescent="0.25">
      <c r="B104" s="21"/>
      <c r="C104" t="str">
        <f>IF(B104="","",VLOOKUP(B104,Joueurs!$A$2:$B$71,2,FALSE))</f>
        <v/>
      </c>
      <c r="D104" s="1"/>
      <c r="E104" t="str">
        <f>IF(D104="","",VLOOKUP(D104,Joueurs!$A$2:$B$71,2,FALSE))</f>
        <v/>
      </c>
    </row>
    <row r="105" spans="1:5" x14ac:dyDescent="0.25">
      <c r="B105" s="21"/>
      <c r="D105" s="22"/>
    </row>
    <row r="106" spans="1:5" x14ac:dyDescent="0.25">
      <c r="B106" s="3" t="str">
        <f>B29</f>
        <v>Ennery 1</v>
      </c>
      <c r="C106" s="3"/>
      <c r="D106" s="2" t="str">
        <f>B26</f>
        <v>Mery / Taverny 1</v>
      </c>
      <c r="E106" s="3"/>
    </row>
    <row r="107" spans="1:5" x14ac:dyDescent="0.25">
      <c r="B107" s="21"/>
      <c r="C107" t="str">
        <f>IF(B107="","",VLOOKUP(B107,Joueurs!$A$2:$B$71,2,FALSE))</f>
        <v/>
      </c>
      <c r="D107" s="1"/>
      <c r="E107" t="str">
        <f>IF(D107="","",VLOOKUP(D107,Joueurs!$A$2:$B$71,2,FALSE))</f>
        <v/>
      </c>
    </row>
    <row r="108" spans="1:5" x14ac:dyDescent="0.25">
      <c r="B108" s="21"/>
      <c r="C108" t="str">
        <f>IF(B108="","",VLOOKUP(B108,Joueurs!$A$2:$B$71,2,FALSE))</f>
        <v/>
      </c>
      <c r="D108" s="1"/>
      <c r="E108" t="str">
        <f>IF(D108="","",VLOOKUP(D108,Joueurs!$A$2:$B$71,2,FALSE))</f>
        <v/>
      </c>
    </row>
    <row r="109" spans="1:5" x14ac:dyDescent="0.25">
      <c r="B109" s="21"/>
      <c r="C109" t="str">
        <f>IF(B109="","",VLOOKUP(B109,Joueurs!$A$2:$B$71,2,FALSE))</f>
        <v/>
      </c>
      <c r="D109" s="1"/>
      <c r="E109" t="str">
        <f>IF(D109="","",VLOOKUP(D109,Joueurs!$A$2:$B$71,2,FALSE))</f>
        <v/>
      </c>
    </row>
    <row r="110" spans="1:5" x14ac:dyDescent="0.25">
      <c r="B110" s="21"/>
      <c r="C110" s="22"/>
      <c r="D110" s="22"/>
    </row>
    <row r="111" spans="1:5" x14ac:dyDescent="0.25">
      <c r="A111" s="12" t="s">
        <v>13</v>
      </c>
      <c r="B111" s="3" t="str">
        <f>D24</f>
        <v>Domont 1</v>
      </c>
      <c r="C111" s="3"/>
      <c r="D111" s="2" t="str">
        <f>D25</f>
        <v>Ezanville-Ecouen 1</v>
      </c>
      <c r="E111" s="3"/>
    </row>
    <row r="112" spans="1:5" x14ac:dyDescent="0.25">
      <c r="A112" s="20">
        <f>+A97</f>
        <v>44230</v>
      </c>
      <c r="B112" s="21"/>
      <c r="C112" t="str">
        <f>IF(B112="","",VLOOKUP(B112,Joueurs!$A$2:$B$71,2,FALSE))</f>
        <v/>
      </c>
      <c r="D112" s="1"/>
      <c r="E112" t="str">
        <f>IF(D112="","",VLOOKUP(D112,Joueurs!$A$2:$B$71,2,FALSE))</f>
        <v/>
      </c>
    </row>
    <row r="113" spans="2:5" x14ac:dyDescent="0.25">
      <c r="B113" s="21"/>
      <c r="C113" t="str">
        <f>IF(B113="","",VLOOKUP(B113,Joueurs!$A$2:$B$71,2,FALSE))</f>
        <v/>
      </c>
      <c r="D113" s="1"/>
      <c r="E113" t="str">
        <f>IF(D113="","",VLOOKUP(D113,Joueurs!$A$2:$B$71,2,FALSE))</f>
        <v/>
      </c>
    </row>
    <row r="114" spans="2:5" x14ac:dyDescent="0.25">
      <c r="B114" s="21"/>
      <c r="C114" t="str">
        <f>IF(B114="","",VLOOKUP(B114,Joueurs!$A$2:$B$71,2,FALSE))</f>
        <v/>
      </c>
      <c r="D114" s="1"/>
      <c r="E114" t="str">
        <f>IF(D114="","",VLOOKUP(D114,Joueurs!$A$2:$B$71,2,FALSE))</f>
        <v/>
      </c>
    </row>
    <row r="116" spans="2:5" x14ac:dyDescent="0.25">
      <c r="B116" s="3" t="str">
        <f>D29</f>
        <v>St Leu 1</v>
      </c>
      <c r="C116" s="3"/>
      <c r="D116" s="2" t="str">
        <f>D26</f>
        <v>Courdimanche 1</v>
      </c>
      <c r="E116" s="3"/>
    </row>
    <row r="117" spans="2:5" x14ac:dyDescent="0.25">
      <c r="B117" s="21"/>
      <c r="C117" t="str">
        <f>IF(B117="","",VLOOKUP(B117,Joueurs!$A$2:$B$71,2,FALSE))</f>
        <v/>
      </c>
      <c r="D117" s="1"/>
      <c r="E117" t="str">
        <f>IF(D117="","",VLOOKUP(D117,Joueurs!$A$2:$B$71,2,FALSE))</f>
        <v/>
      </c>
    </row>
    <row r="118" spans="2:5" x14ac:dyDescent="0.25">
      <c r="B118" s="21"/>
      <c r="C118" t="str">
        <f>IF(B118="","",VLOOKUP(B118,Joueurs!$A$2:$B$71,2,FALSE))</f>
        <v/>
      </c>
      <c r="D118" s="1"/>
      <c r="E118" t="str">
        <f>IF(D118="","",VLOOKUP(D118,Joueurs!$A$2:$B$71,2,FALSE))</f>
        <v/>
      </c>
    </row>
    <row r="119" spans="2:5" x14ac:dyDescent="0.25">
      <c r="B119" s="21"/>
      <c r="C119" t="str">
        <f>IF(B119="","",VLOOKUP(B119,Joueurs!$A$2:$B$71,2,FALSE))</f>
        <v/>
      </c>
      <c r="D119" s="1"/>
      <c r="E119" t="str">
        <f>IF(D119="","",VLOOKUP(D119,Joueurs!$A$2:$B$71,2,FALSE))</f>
        <v/>
      </c>
    </row>
    <row r="120" spans="2:5" x14ac:dyDescent="0.25">
      <c r="B120" s="21"/>
      <c r="D120" s="22"/>
    </row>
    <row r="121" spans="2:5" x14ac:dyDescent="0.25">
      <c r="B121" s="3" t="str">
        <f>D28</f>
        <v>Auvers 2</v>
      </c>
      <c r="C121" s="3"/>
      <c r="D121" s="2" t="str">
        <f>D27</f>
        <v>Pontoise 1</v>
      </c>
      <c r="E121" s="3"/>
    </row>
    <row r="122" spans="2:5" x14ac:dyDescent="0.25">
      <c r="B122" s="21"/>
      <c r="C122" t="str">
        <f>IF(B122="","",VLOOKUP(B122,Joueurs!$A$2:$B$71,2,FALSE))</f>
        <v/>
      </c>
      <c r="D122" s="1"/>
      <c r="E122" t="str">
        <f>IF(D122="","",VLOOKUP(D122,Joueurs!$A$2:$B$71,2,FALSE))</f>
        <v/>
      </c>
    </row>
    <row r="123" spans="2:5" x14ac:dyDescent="0.25">
      <c r="B123" s="21"/>
      <c r="C123" t="str">
        <f>IF(B123="","",VLOOKUP(B123,Joueurs!$A$2:$B$71,2,FALSE))</f>
        <v/>
      </c>
      <c r="D123" s="1"/>
      <c r="E123" t="str">
        <f>IF(D123="","",VLOOKUP(D123,Joueurs!$A$2:$B$71,2,FALSE))</f>
        <v/>
      </c>
    </row>
    <row r="124" spans="2:5" x14ac:dyDescent="0.25">
      <c r="B124" s="21"/>
      <c r="C124" t="str">
        <f>IF(B124="","",VLOOKUP(B124,Joueurs!$A$2:$B$71,2,FALSE))</f>
        <v/>
      </c>
      <c r="D124" s="1"/>
      <c r="E124" t="str">
        <f>IF(D124="","",VLOOKUP(D124,Joueurs!$A$2:$B$71,2,FALSE))</f>
        <v/>
      </c>
    </row>
  </sheetData>
  <mergeCells count="8">
    <mergeCell ref="A95:E95"/>
    <mergeCell ref="A1:L1"/>
    <mergeCell ref="A2:L2"/>
    <mergeCell ref="A4:L4"/>
    <mergeCell ref="A31:E31"/>
    <mergeCell ref="H31:L31"/>
    <mergeCell ref="A62:E62"/>
    <mergeCell ref="H62:L62"/>
  </mergeCells>
  <conditionalFormatting sqref="C82 E82 C51 E51 E93">
    <cfRule type="containsBlanks" dxfId="295" priority="279" stopIfTrue="1">
      <formula>LEN(TRIM(C51))=0</formula>
    </cfRule>
  </conditionalFormatting>
  <conditionalFormatting sqref="C82 E82 C51 E51 E93">
    <cfRule type="cellIs" dxfId="294" priority="281" operator="notBetween">
      <formula>800</formula>
      <formula>1399</formula>
    </cfRule>
  </conditionalFormatting>
  <conditionalFormatting sqref="L20 J20 G20 E20 C20 N7:N15 N18 C7:C15 E7:E15 G7:G15 J7:J10 L7:L15 L17:L18 J17:J18 G17:G18 E17:E18 C17:C18 J13:J15">
    <cfRule type="containsBlanks" dxfId="293" priority="273" stopIfTrue="1">
      <formula>LEN(TRIM(C7))=0</formula>
    </cfRule>
    <cfRule type="cellIs" dxfId="292" priority="274" operator="greaterThan">
      <formula>999</formula>
    </cfRule>
  </conditionalFormatting>
  <conditionalFormatting sqref="N17 N20">
    <cfRule type="containsBlanks" dxfId="291" priority="271" stopIfTrue="1">
      <formula>LEN(TRIM(N17))=0</formula>
    </cfRule>
    <cfRule type="cellIs" dxfId="290" priority="272" operator="notBetween">
      <formula>800</formula>
      <formula>1399</formula>
    </cfRule>
  </conditionalFormatting>
  <conditionalFormatting sqref="C19 E19 G19 J19 L19">
    <cfRule type="containsBlanks" dxfId="289" priority="269" stopIfTrue="1">
      <formula>LEN(TRIM(C19))=0</formula>
    </cfRule>
    <cfRule type="cellIs" dxfId="288" priority="270" operator="greaterThan">
      <formula>999</formula>
    </cfRule>
  </conditionalFormatting>
  <conditionalFormatting sqref="N19">
    <cfRule type="containsBlanks" dxfId="287" priority="267" stopIfTrue="1">
      <formula>LEN(TRIM(N19))=0</formula>
    </cfRule>
    <cfRule type="cellIs" dxfId="286" priority="268" operator="notBetween">
      <formula>800</formula>
      <formula>1399</formula>
    </cfRule>
  </conditionalFormatting>
  <conditionalFormatting sqref="J51:J52 L51:L52">
    <cfRule type="containsBlanks" dxfId="285" priority="265" stopIfTrue="1">
      <formula>LEN(TRIM(J51))=0</formula>
    </cfRule>
  </conditionalFormatting>
  <conditionalFormatting sqref="J51:J52 L51:L52">
    <cfRule type="cellIs" dxfId="284" priority="266" operator="notBetween">
      <formula>800</formula>
      <formula>1399</formula>
    </cfRule>
  </conditionalFormatting>
  <conditionalFormatting sqref="C87 E87">
    <cfRule type="containsBlanks" dxfId="283" priority="263" stopIfTrue="1">
      <formula>LEN(TRIM(C87))=0</formula>
    </cfRule>
  </conditionalFormatting>
  <conditionalFormatting sqref="C87 E87">
    <cfRule type="cellIs" dxfId="282" priority="264" operator="notBetween">
      <formula>800</formula>
      <formula>1399</formula>
    </cfRule>
  </conditionalFormatting>
  <conditionalFormatting sqref="J72 L72">
    <cfRule type="containsBlanks" dxfId="281" priority="261" stopIfTrue="1">
      <formula>LEN(TRIM(J72))=0</formula>
    </cfRule>
  </conditionalFormatting>
  <conditionalFormatting sqref="J72 L72">
    <cfRule type="cellIs" dxfId="280" priority="262" operator="notBetween">
      <formula>800</formula>
      <formula>1399</formula>
    </cfRule>
  </conditionalFormatting>
  <conditionalFormatting sqref="C105 E105">
    <cfRule type="containsBlanks" dxfId="279" priority="255" stopIfTrue="1">
      <formula>LEN(TRIM(C105))=0</formula>
    </cfRule>
  </conditionalFormatting>
  <conditionalFormatting sqref="C105 E105">
    <cfRule type="cellIs" dxfId="278" priority="256" operator="notBetween">
      <formula>800</formula>
      <formula>1399</formula>
    </cfRule>
  </conditionalFormatting>
  <conditionalFormatting sqref="C110 E110">
    <cfRule type="containsBlanks" dxfId="277" priority="253" stopIfTrue="1">
      <formula>LEN(TRIM(C110))=0</formula>
    </cfRule>
  </conditionalFormatting>
  <conditionalFormatting sqref="C110 E110">
    <cfRule type="cellIs" dxfId="276" priority="254" operator="notBetween">
      <formula>800</formula>
      <formula>1399</formula>
    </cfRule>
  </conditionalFormatting>
  <conditionalFormatting sqref="N16">
    <cfRule type="containsBlanks" dxfId="275" priority="249" stopIfTrue="1">
      <formula>LEN(TRIM(N16))=0</formula>
    </cfRule>
    <cfRule type="cellIs" dxfId="274" priority="250" operator="notBetween">
      <formula>800</formula>
      <formula>1399</formula>
    </cfRule>
  </conditionalFormatting>
  <conditionalFormatting sqref="C16 E16 G16 J16 L16">
    <cfRule type="containsBlanks" dxfId="273" priority="251" stopIfTrue="1">
      <formula>LEN(TRIM(C16))=0</formula>
    </cfRule>
    <cfRule type="cellIs" dxfId="272" priority="252" operator="greaterThan">
      <formula>999</formula>
    </cfRule>
  </conditionalFormatting>
  <conditionalFormatting sqref="C120 E120">
    <cfRule type="containsBlanks" dxfId="271" priority="247" stopIfTrue="1">
      <formula>LEN(TRIM(C120))=0</formula>
    </cfRule>
  </conditionalFormatting>
  <conditionalFormatting sqref="C120 E120">
    <cfRule type="cellIs" dxfId="270" priority="248" operator="notBetween">
      <formula>800</formula>
      <formula>1399</formula>
    </cfRule>
  </conditionalFormatting>
  <conditionalFormatting sqref="J87 L87">
    <cfRule type="containsBlanks" dxfId="269" priority="241" stopIfTrue="1">
      <formula>LEN(TRIM(J87))=0</formula>
    </cfRule>
  </conditionalFormatting>
  <conditionalFormatting sqref="J87 L87">
    <cfRule type="cellIs" dxfId="268" priority="242" operator="notBetween">
      <formula>800</formula>
      <formula>1399</formula>
    </cfRule>
  </conditionalFormatting>
  <conditionalFormatting sqref="J11:J12">
    <cfRule type="containsBlanks" dxfId="267" priority="237" stopIfTrue="1">
      <formula>LEN(TRIM(J11))=0</formula>
    </cfRule>
    <cfRule type="cellIs" dxfId="266" priority="238" operator="greaterThan">
      <formula>999</formula>
    </cfRule>
  </conditionalFormatting>
  <conditionalFormatting sqref="C33:C35">
    <cfRule type="containsBlanks" dxfId="265" priority="235" stopIfTrue="1">
      <formula>LEN(TRIM(C33))=0</formula>
    </cfRule>
  </conditionalFormatting>
  <conditionalFormatting sqref="C33:C35">
    <cfRule type="cellIs" dxfId="264" priority="236" operator="greaterThan">
      <formula>1000</formula>
    </cfRule>
  </conditionalFormatting>
  <conditionalFormatting sqref="E33:E35">
    <cfRule type="containsBlanks" dxfId="263" priority="117" stopIfTrue="1">
      <formula>LEN(TRIM(E33))=0</formula>
    </cfRule>
  </conditionalFormatting>
  <conditionalFormatting sqref="E43:E45">
    <cfRule type="containsBlanks" dxfId="217" priority="109" stopIfTrue="1">
      <formula>LEN(TRIM(E43))=0</formula>
    </cfRule>
  </conditionalFormatting>
  <conditionalFormatting sqref="C74:C76">
    <cfRule type="containsBlanks" dxfId="211" priority="91" stopIfTrue="1">
      <formula>LEN(TRIM(C74))=0</formula>
    </cfRule>
  </conditionalFormatting>
  <conditionalFormatting sqref="E84:E86">
    <cfRule type="containsBlanks" dxfId="205" priority="75" stopIfTrue="1">
      <formula>LEN(TRIM(E84))=0</formula>
    </cfRule>
  </conditionalFormatting>
  <conditionalFormatting sqref="C97:C99">
    <cfRule type="containsBlanks" dxfId="203" priority="71" stopIfTrue="1">
      <formula>LEN(TRIM(C97))=0</formula>
    </cfRule>
  </conditionalFormatting>
  <conditionalFormatting sqref="E102:E104">
    <cfRule type="containsBlanks" dxfId="201" priority="63" stopIfTrue="1">
      <formula>LEN(TRIM(E102))=0</formula>
    </cfRule>
  </conditionalFormatting>
  <conditionalFormatting sqref="C112:C114">
    <cfRule type="containsBlanks" dxfId="199" priority="59" stopIfTrue="1">
      <formula>LEN(TRIM(C112))=0</formula>
    </cfRule>
  </conditionalFormatting>
  <conditionalFormatting sqref="C122:C124">
    <cfRule type="containsBlanks" dxfId="197" priority="55" stopIfTrue="1">
      <formula>LEN(TRIM(C122))=0</formula>
    </cfRule>
  </conditionalFormatting>
  <conditionalFormatting sqref="C53:C55">
    <cfRule type="containsBlanks" dxfId="177" priority="103" stopIfTrue="1">
      <formula>LEN(TRIM(C53))=0</formula>
    </cfRule>
  </conditionalFormatting>
  <conditionalFormatting sqref="E58:E60">
    <cfRule type="containsBlanks" dxfId="175" priority="99" stopIfTrue="1">
      <formula>LEN(TRIM(E58))=0</formula>
    </cfRule>
  </conditionalFormatting>
  <conditionalFormatting sqref="C64:C66">
    <cfRule type="containsBlanks" dxfId="173" priority="95" stopIfTrue="1">
      <formula>LEN(TRIM(C64))=0</formula>
    </cfRule>
  </conditionalFormatting>
  <conditionalFormatting sqref="C48:C50">
    <cfRule type="containsBlanks" dxfId="165" priority="105" stopIfTrue="1">
      <formula>LEN(TRIM(C48))=0</formula>
    </cfRule>
  </conditionalFormatting>
  <conditionalFormatting sqref="E38:E40">
    <cfRule type="containsBlanks" dxfId="159" priority="111" stopIfTrue="1">
      <formula>LEN(TRIM(E38))=0</formula>
    </cfRule>
  </conditionalFormatting>
  <conditionalFormatting sqref="E33:E35">
    <cfRule type="cellIs" dxfId="146" priority="118" operator="greaterThan">
      <formula>1000</formula>
    </cfRule>
  </conditionalFormatting>
  <conditionalFormatting sqref="C38:C40">
    <cfRule type="containsBlanks" dxfId="145" priority="115" stopIfTrue="1">
      <formula>LEN(TRIM(C38))=0</formula>
    </cfRule>
  </conditionalFormatting>
  <conditionalFormatting sqref="C38:C40">
    <cfRule type="cellIs" dxfId="144" priority="116" operator="greaterThan">
      <formula>1000</formula>
    </cfRule>
  </conditionalFormatting>
  <conditionalFormatting sqref="C43:C45">
    <cfRule type="containsBlanks" dxfId="143" priority="113" stopIfTrue="1">
      <formula>LEN(TRIM(C43))=0</formula>
    </cfRule>
  </conditionalFormatting>
  <conditionalFormatting sqref="C43:C45">
    <cfRule type="cellIs" dxfId="142" priority="114" operator="greaterThan">
      <formula>1000</formula>
    </cfRule>
  </conditionalFormatting>
  <conditionalFormatting sqref="E38:E40">
    <cfRule type="cellIs" dxfId="140" priority="112" operator="greaterThan">
      <formula>1000</formula>
    </cfRule>
  </conditionalFormatting>
  <conditionalFormatting sqref="E43:E45">
    <cfRule type="cellIs" dxfId="138" priority="110" operator="greaterThan">
      <formula>1000</formula>
    </cfRule>
  </conditionalFormatting>
  <conditionalFormatting sqref="E48:E50">
    <cfRule type="containsBlanks" dxfId="137" priority="107" stopIfTrue="1">
      <formula>LEN(TRIM(E48))=0</formula>
    </cfRule>
  </conditionalFormatting>
  <conditionalFormatting sqref="E48:E50">
    <cfRule type="cellIs" dxfId="136" priority="108" operator="greaterThan">
      <formula>1000</formula>
    </cfRule>
  </conditionalFormatting>
  <conditionalFormatting sqref="C48:C50">
    <cfRule type="cellIs" dxfId="134" priority="106" operator="greaterThan">
      <formula>1000</formula>
    </cfRule>
  </conditionalFormatting>
  <conditionalFormatting sqref="C53:C55">
    <cfRule type="cellIs" dxfId="132" priority="104" operator="greaterThan">
      <formula>1000</formula>
    </cfRule>
  </conditionalFormatting>
  <conditionalFormatting sqref="E53:E55">
    <cfRule type="containsBlanks" dxfId="131" priority="101" stopIfTrue="1">
      <formula>LEN(TRIM(E53))=0</formula>
    </cfRule>
  </conditionalFormatting>
  <conditionalFormatting sqref="E53:E55">
    <cfRule type="cellIs" dxfId="130" priority="102" operator="greaterThan">
      <formula>1000</formula>
    </cfRule>
  </conditionalFormatting>
  <conditionalFormatting sqref="E58:E60">
    <cfRule type="cellIs" dxfId="128" priority="100" operator="greaterThan">
      <formula>1000</formula>
    </cfRule>
  </conditionalFormatting>
  <conditionalFormatting sqref="C58:C60">
    <cfRule type="containsBlanks" dxfId="127" priority="97" stopIfTrue="1">
      <formula>LEN(TRIM(C58))=0</formula>
    </cfRule>
  </conditionalFormatting>
  <conditionalFormatting sqref="C58:C60">
    <cfRule type="cellIs" dxfId="126" priority="98" operator="greaterThan">
      <formula>1000</formula>
    </cfRule>
  </conditionalFormatting>
  <conditionalFormatting sqref="C64:C66">
    <cfRule type="cellIs" dxfId="124" priority="96" operator="greaterThan">
      <formula>1000</formula>
    </cfRule>
  </conditionalFormatting>
  <conditionalFormatting sqref="C69:C71">
    <cfRule type="containsBlanks" dxfId="123" priority="93" stopIfTrue="1">
      <formula>LEN(TRIM(C69))=0</formula>
    </cfRule>
  </conditionalFormatting>
  <conditionalFormatting sqref="C69:C71">
    <cfRule type="cellIs" dxfId="122" priority="94" operator="greaterThan">
      <formula>1000</formula>
    </cfRule>
  </conditionalFormatting>
  <conditionalFormatting sqref="C74:C76">
    <cfRule type="cellIs" dxfId="120" priority="92" operator="greaterThan">
      <formula>1000</formula>
    </cfRule>
  </conditionalFormatting>
  <conditionalFormatting sqref="E74:E76">
    <cfRule type="containsBlanks" dxfId="119" priority="89" stopIfTrue="1">
      <formula>LEN(TRIM(E74))=0</formula>
    </cfRule>
  </conditionalFormatting>
  <conditionalFormatting sqref="E74:E76">
    <cfRule type="cellIs" dxfId="118" priority="90" operator="greaterThan">
      <formula>1000</formula>
    </cfRule>
  </conditionalFormatting>
  <conditionalFormatting sqref="E69:E71">
    <cfRule type="containsBlanks" dxfId="117" priority="87" stopIfTrue="1">
      <formula>LEN(TRIM(E69))=0</formula>
    </cfRule>
  </conditionalFormatting>
  <conditionalFormatting sqref="E69:E71">
    <cfRule type="cellIs" dxfId="116" priority="88" operator="greaterThan">
      <formula>1000</formula>
    </cfRule>
  </conditionalFormatting>
  <conditionalFormatting sqref="E64:E66">
    <cfRule type="containsBlanks" dxfId="115" priority="85" stopIfTrue="1">
      <formula>LEN(TRIM(E64))=0</formula>
    </cfRule>
  </conditionalFormatting>
  <conditionalFormatting sqref="E64:E66">
    <cfRule type="cellIs" dxfId="114" priority="86" operator="greaterThan">
      <formula>1000</formula>
    </cfRule>
  </conditionalFormatting>
  <conditionalFormatting sqref="C79:C81">
    <cfRule type="containsBlanks" dxfId="113" priority="83" stopIfTrue="1">
      <formula>LEN(TRIM(C79))=0</formula>
    </cfRule>
  </conditionalFormatting>
  <conditionalFormatting sqref="C79:C81">
    <cfRule type="cellIs" dxfId="112" priority="84" operator="greaterThan">
      <formula>1000</formula>
    </cfRule>
  </conditionalFormatting>
  <conditionalFormatting sqref="C84:C86">
    <cfRule type="containsBlanks" dxfId="111" priority="81" stopIfTrue="1">
      <formula>LEN(TRIM(C84))=0</formula>
    </cfRule>
  </conditionalFormatting>
  <conditionalFormatting sqref="C84:C86">
    <cfRule type="cellIs" dxfId="110" priority="82" operator="greaterThan">
      <formula>1000</formula>
    </cfRule>
  </conditionalFormatting>
  <conditionalFormatting sqref="C89:C91">
    <cfRule type="containsBlanks" dxfId="109" priority="79" stopIfTrue="1">
      <formula>LEN(TRIM(C89))=0</formula>
    </cfRule>
  </conditionalFormatting>
  <conditionalFormatting sqref="C89:C91">
    <cfRule type="cellIs" dxfId="108" priority="80" operator="greaterThan">
      <formula>1000</formula>
    </cfRule>
  </conditionalFormatting>
  <conditionalFormatting sqref="E89:E91">
    <cfRule type="containsBlanks" dxfId="107" priority="77" stopIfTrue="1">
      <formula>LEN(TRIM(E89))=0</formula>
    </cfRule>
  </conditionalFormatting>
  <conditionalFormatting sqref="E89:E91">
    <cfRule type="cellIs" dxfId="106" priority="78" operator="greaterThan">
      <formula>1000</formula>
    </cfRule>
  </conditionalFormatting>
  <conditionalFormatting sqref="E84:E86">
    <cfRule type="cellIs" dxfId="104" priority="76" operator="greaterThan">
      <formula>1000</formula>
    </cfRule>
  </conditionalFormatting>
  <conditionalFormatting sqref="E79:E81">
    <cfRule type="containsBlanks" dxfId="103" priority="73" stopIfTrue="1">
      <formula>LEN(TRIM(E79))=0</formula>
    </cfRule>
  </conditionalFormatting>
  <conditionalFormatting sqref="E79:E81">
    <cfRule type="cellIs" dxfId="102" priority="74" operator="greaterThan">
      <formula>1000</formula>
    </cfRule>
  </conditionalFormatting>
  <conditionalFormatting sqref="C97:C99">
    <cfRule type="cellIs" dxfId="100" priority="72" operator="greaterThan">
      <formula>1000</formula>
    </cfRule>
  </conditionalFormatting>
  <conditionalFormatting sqref="C102:C104">
    <cfRule type="containsBlanks" dxfId="99" priority="69" stopIfTrue="1">
      <formula>LEN(TRIM(C102))=0</formula>
    </cfRule>
  </conditionalFormatting>
  <conditionalFormatting sqref="C102:C104">
    <cfRule type="cellIs" dxfId="98" priority="70" operator="greaterThan">
      <formula>1000</formula>
    </cfRule>
  </conditionalFormatting>
  <conditionalFormatting sqref="C107:C109">
    <cfRule type="containsBlanks" dxfId="97" priority="67" stopIfTrue="1">
      <formula>LEN(TRIM(C107))=0</formula>
    </cfRule>
  </conditionalFormatting>
  <conditionalFormatting sqref="C107:C109">
    <cfRule type="cellIs" dxfId="96" priority="68" operator="greaterThan">
      <formula>1000</formula>
    </cfRule>
  </conditionalFormatting>
  <conditionalFormatting sqref="E107:E109">
    <cfRule type="containsBlanks" dxfId="95" priority="65" stopIfTrue="1">
      <formula>LEN(TRIM(E107))=0</formula>
    </cfRule>
  </conditionalFormatting>
  <conditionalFormatting sqref="E107:E109">
    <cfRule type="cellIs" dxfId="94" priority="66" operator="greaterThan">
      <formula>1000</formula>
    </cfRule>
  </conditionalFormatting>
  <conditionalFormatting sqref="E102:E104">
    <cfRule type="cellIs" dxfId="92" priority="64" operator="greaterThan">
      <formula>1000</formula>
    </cfRule>
  </conditionalFormatting>
  <conditionalFormatting sqref="E97:E99">
    <cfRule type="containsBlanks" dxfId="91" priority="61" stopIfTrue="1">
      <formula>LEN(TRIM(E97))=0</formula>
    </cfRule>
  </conditionalFormatting>
  <conditionalFormatting sqref="E97:E99">
    <cfRule type="cellIs" dxfId="90" priority="62" operator="greaterThan">
      <formula>1000</formula>
    </cfRule>
  </conditionalFormatting>
  <conditionalFormatting sqref="C112:C114">
    <cfRule type="cellIs" dxfId="88" priority="60" operator="greaterThan">
      <formula>1000</formula>
    </cfRule>
  </conditionalFormatting>
  <conditionalFormatting sqref="C117:C119">
    <cfRule type="containsBlanks" dxfId="87" priority="57" stopIfTrue="1">
      <formula>LEN(TRIM(C117))=0</formula>
    </cfRule>
  </conditionalFormatting>
  <conditionalFormatting sqref="C117:C119">
    <cfRule type="cellIs" dxfId="86" priority="58" operator="greaterThan">
      <formula>1000</formula>
    </cfRule>
  </conditionalFormatting>
  <conditionalFormatting sqref="C122:C124">
    <cfRule type="cellIs" dxfId="84" priority="56" operator="greaterThan">
      <formula>1000</formula>
    </cfRule>
  </conditionalFormatting>
  <conditionalFormatting sqref="E122:E124">
    <cfRule type="containsBlanks" dxfId="83" priority="53" stopIfTrue="1">
      <formula>LEN(TRIM(E122))=0</formula>
    </cfRule>
  </conditionalFormatting>
  <conditionalFormatting sqref="E122:E124">
    <cfRule type="cellIs" dxfId="82" priority="54" operator="greaterThan">
      <formula>1000</formula>
    </cfRule>
  </conditionalFormatting>
  <conditionalFormatting sqref="E117:E119">
    <cfRule type="containsBlanks" dxfId="81" priority="51" stopIfTrue="1">
      <formula>LEN(TRIM(E117))=0</formula>
    </cfRule>
  </conditionalFormatting>
  <conditionalFormatting sqref="E117:E119">
    <cfRule type="cellIs" dxfId="80" priority="52" operator="greaterThan">
      <formula>1000</formula>
    </cfRule>
  </conditionalFormatting>
  <conditionalFormatting sqref="E112:E114">
    <cfRule type="containsBlanks" dxfId="79" priority="49" stopIfTrue="1">
      <formula>LEN(TRIM(E112))=0</formula>
    </cfRule>
  </conditionalFormatting>
  <conditionalFormatting sqref="E112:E114">
    <cfRule type="cellIs" dxfId="78" priority="50" operator="greaterThan">
      <formula>1000</formula>
    </cfRule>
  </conditionalFormatting>
  <conditionalFormatting sqref="J89:J91">
    <cfRule type="containsBlanks" dxfId="77" priority="47" stopIfTrue="1">
      <formula>LEN(TRIM(J89))=0</formula>
    </cfRule>
  </conditionalFormatting>
  <conditionalFormatting sqref="J89:J91">
    <cfRule type="cellIs" dxfId="76" priority="48" operator="greaterThan">
      <formula>1000</formula>
    </cfRule>
  </conditionalFormatting>
  <conditionalFormatting sqref="J84:J86">
    <cfRule type="containsBlanks" dxfId="75" priority="45" stopIfTrue="1">
      <formula>LEN(TRIM(J84))=0</formula>
    </cfRule>
  </conditionalFormatting>
  <conditionalFormatting sqref="J84:J86">
    <cfRule type="cellIs" dxfId="74" priority="46" operator="greaterThan">
      <formula>1000</formula>
    </cfRule>
  </conditionalFormatting>
  <conditionalFormatting sqref="J79:J81">
    <cfRule type="containsBlanks" dxfId="73" priority="43" stopIfTrue="1">
      <formula>LEN(TRIM(J79))=0</formula>
    </cfRule>
  </conditionalFormatting>
  <conditionalFormatting sqref="J79:J81">
    <cfRule type="cellIs" dxfId="72" priority="44" operator="greaterThan">
      <formula>1000</formula>
    </cfRule>
  </conditionalFormatting>
  <conditionalFormatting sqref="L79:L81">
    <cfRule type="containsBlanks" dxfId="71" priority="41" stopIfTrue="1">
      <formula>LEN(TRIM(L79))=0</formula>
    </cfRule>
  </conditionalFormatting>
  <conditionalFormatting sqref="L79:L81">
    <cfRule type="cellIs" dxfId="70" priority="42" operator="greaterThan">
      <formula>1000</formula>
    </cfRule>
  </conditionalFormatting>
  <conditionalFormatting sqref="L84:L86">
    <cfRule type="containsBlanks" dxfId="69" priority="39" stopIfTrue="1">
      <formula>LEN(TRIM(L84))=0</formula>
    </cfRule>
  </conditionalFormatting>
  <conditionalFormatting sqref="L84:L86">
    <cfRule type="cellIs" dxfId="68" priority="40" operator="greaterThan">
      <formula>1000</formula>
    </cfRule>
  </conditionalFormatting>
  <conditionalFormatting sqref="L89:L91">
    <cfRule type="containsBlanks" dxfId="67" priority="37" stopIfTrue="1">
      <formula>LEN(TRIM(L89))=0</formula>
    </cfRule>
  </conditionalFormatting>
  <conditionalFormatting sqref="L89:L91">
    <cfRule type="cellIs" dxfId="66" priority="38" operator="greaterThan">
      <formula>1000</formula>
    </cfRule>
  </conditionalFormatting>
  <conditionalFormatting sqref="J64:J66">
    <cfRule type="containsBlanks" dxfId="65" priority="35" stopIfTrue="1">
      <formula>LEN(TRIM(J64))=0</formula>
    </cfRule>
  </conditionalFormatting>
  <conditionalFormatting sqref="J64:J66">
    <cfRule type="cellIs" dxfId="64" priority="36" operator="greaterThan">
      <formula>1000</formula>
    </cfRule>
  </conditionalFormatting>
  <conditionalFormatting sqref="J69:J71">
    <cfRule type="containsBlanks" dxfId="63" priority="33" stopIfTrue="1">
      <formula>LEN(TRIM(J69))=0</formula>
    </cfRule>
  </conditionalFormatting>
  <conditionalFormatting sqref="J69:J71">
    <cfRule type="cellIs" dxfId="62" priority="34" operator="greaterThan">
      <formula>1000</formula>
    </cfRule>
  </conditionalFormatting>
  <conditionalFormatting sqref="J74:J76">
    <cfRule type="containsBlanks" dxfId="61" priority="31" stopIfTrue="1">
      <formula>LEN(TRIM(J74))=0</formula>
    </cfRule>
  </conditionalFormatting>
  <conditionalFormatting sqref="J74:J76">
    <cfRule type="cellIs" dxfId="60" priority="32" operator="greaterThan">
      <formula>1000</formula>
    </cfRule>
  </conditionalFormatting>
  <conditionalFormatting sqref="L74:L76">
    <cfRule type="containsBlanks" dxfId="59" priority="29" stopIfTrue="1">
      <formula>LEN(TRIM(L74))=0</formula>
    </cfRule>
  </conditionalFormatting>
  <conditionalFormatting sqref="L74:L76">
    <cfRule type="cellIs" dxfId="58" priority="30" operator="greaterThan">
      <formula>1000</formula>
    </cfRule>
  </conditionalFormatting>
  <conditionalFormatting sqref="L69:L71">
    <cfRule type="containsBlanks" dxfId="57" priority="27" stopIfTrue="1">
      <formula>LEN(TRIM(L69))=0</formula>
    </cfRule>
  </conditionalFormatting>
  <conditionalFormatting sqref="L69:L71">
    <cfRule type="cellIs" dxfId="56" priority="28" operator="greaterThan">
      <formula>1000</formula>
    </cfRule>
  </conditionalFormatting>
  <conditionalFormatting sqref="L64:L66">
    <cfRule type="containsBlanks" dxfId="55" priority="25" stopIfTrue="1">
      <formula>LEN(TRIM(L64))=0</formula>
    </cfRule>
  </conditionalFormatting>
  <conditionalFormatting sqref="L64:L66">
    <cfRule type="cellIs" dxfId="54" priority="26" operator="greaterThan">
      <formula>1000</formula>
    </cfRule>
  </conditionalFormatting>
  <conditionalFormatting sqref="J48:J50">
    <cfRule type="containsBlanks" dxfId="53" priority="23" stopIfTrue="1">
      <formula>LEN(TRIM(J48))=0</formula>
    </cfRule>
  </conditionalFormatting>
  <conditionalFormatting sqref="J48:J50">
    <cfRule type="cellIs" dxfId="52" priority="24" operator="greaterThan">
      <formula>1000</formula>
    </cfRule>
  </conditionalFormatting>
  <conditionalFormatting sqref="J53:J55">
    <cfRule type="containsBlanks" dxfId="51" priority="21" stopIfTrue="1">
      <formula>LEN(TRIM(J53))=0</formula>
    </cfRule>
  </conditionalFormatting>
  <conditionalFormatting sqref="J53:J55">
    <cfRule type="cellIs" dxfId="50" priority="22" operator="greaterThan">
      <formula>1000</formula>
    </cfRule>
  </conditionalFormatting>
  <conditionalFormatting sqref="J58:J60">
    <cfRule type="containsBlanks" dxfId="49" priority="19" stopIfTrue="1">
      <formula>LEN(TRIM(J58))=0</formula>
    </cfRule>
  </conditionalFormatting>
  <conditionalFormatting sqref="J58:J60">
    <cfRule type="cellIs" dxfId="48" priority="20" operator="greaterThan">
      <formula>1000</formula>
    </cfRule>
  </conditionalFormatting>
  <conditionalFormatting sqref="L58:L60">
    <cfRule type="containsBlanks" dxfId="47" priority="17" stopIfTrue="1">
      <formula>LEN(TRIM(L58))=0</formula>
    </cfRule>
  </conditionalFormatting>
  <conditionalFormatting sqref="L58:L60">
    <cfRule type="cellIs" dxfId="46" priority="18" operator="greaterThan">
      <formula>1000</formula>
    </cfRule>
  </conditionalFormatting>
  <conditionalFormatting sqref="L53:L55">
    <cfRule type="containsBlanks" dxfId="45" priority="15" stopIfTrue="1">
      <formula>LEN(TRIM(L53))=0</formula>
    </cfRule>
  </conditionalFormatting>
  <conditionalFormatting sqref="L53:L55">
    <cfRule type="cellIs" dxfId="44" priority="16" operator="greaterThan">
      <formula>1000</formula>
    </cfRule>
  </conditionalFormatting>
  <conditionalFormatting sqref="L48:L50">
    <cfRule type="containsBlanks" dxfId="43" priority="13" stopIfTrue="1">
      <formula>LEN(TRIM(L48))=0</formula>
    </cfRule>
  </conditionalFormatting>
  <conditionalFormatting sqref="L48:L50">
    <cfRule type="cellIs" dxfId="42" priority="14" operator="greaterThan">
      <formula>1000</formula>
    </cfRule>
  </conditionalFormatting>
  <conditionalFormatting sqref="J33:J35">
    <cfRule type="containsBlanks" dxfId="41" priority="11" stopIfTrue="1">
      <formula>LEN(TRIM(J33))=0</formula>
    </cfRule>
  </conditionalFormatting>
  <conditionalFormatting sqref="J33:J35">
    <cfRule type="cellIs" dxfId="40" priority="12" operator="greaterThan">
      <formula>1000</formula>
    </cfRule>
  </conditionalFormatting>
  <conditionalFormatting sqref="J38:J40">
    <cfRule type="containsBlanks" dxfId="39" priority="9" stopIfTrue="1">
      <formula>LEN(TRIM(J38))=0</formula>
    </cfRule>
  </conditionalFormatting>
  <conditionalFormatting sqref="J38:J40">
    <cfRule type="cellIs" dxfId="38" priority="10" operator="greaterThan">
      <formula>1000</formula>
    </cfRule>
  </conditionalFormatting>
  <conditionalFormatting sqref="J43:J45">
    <cfRule type="containsBlanks" dxfId="37" priority="7" stopIfTrue="1">
      <formula>LEN(TRIM(J43))=0</formula>
    </cfRule>
  </conditionalFormatting>
  <conditionalFormatting sqref="J43:J45">
    <cfRule type="cellIs" dxfId="36" priority="8" operator="greaterThan">
      <formula>1000</formula>
    </cfRule>
  </conditionalFormatting>
  <conditionalFormatting sqref="L43:L45">
    <cfRule type="containsBlanks" dxfId="35" priority="5" stopIfTrue="1">
      <formula>LEN(TRIM(L43))=0</formula>
    </cfRule>
  </conditionalFormatting>
  <conditionalFormatting sqref="L43:L45">
    <cfRule type="cellIs" dxfId="34" priority="6" operator="greaterThan">
      <formula>1000</formula>
    </cfRule>
  </conditionalFormatting>
  <conditionalFormatting sqref="L38:L40">
    <cfRule type="containsBlanks" dxfId="33" priority="3" stopIfTrue="1">
      <formula>LEN(TRIM(L38))=0</formula>
    </cfRule>
  </conditionalFormatting>
  <conditionalFormatting sqref="L38:L40">
    <cfRule type="cellIs" dxfId="32" priority="4" operator="greaterThan">
      <formula>1000</formula>
    </cfRule>
  </conditionalFormatting>
  <conditionalFormatting sqref="L33:L35">
    <cfRule type="containsBlanks" dxfId="31" priority="1" stopIfTrue="1">
      <formula>LEN(TRIM(L33))=0</formula>
    </cfRule>
  </conditionalFormatting>
  <conditionalFormatting sqref="L33:L35">
    <cfRule type="cellIs" dxfId="30" priority="2" operator="greaterThan">
      <formula>1000</formula>
    </cfRule>
  </conditionalFormatting>
  <pageMargins left="0" right="0" top="0" bottom="0" header="0.31496062992125984" footer="0.31496062992125984"/>
  <pageSetup paperSize="9" scale="45" orientation="portrait" r:id="rId1"/>
  <ignoredErrors>
    <ignoredError sqref="A36:C36 E36:H36 A59:A60 E56:I56 A67 A77 A46 A56:C56 G33 G43 G44:H44 F34:H35 E41:H41 F39:G40 F45:H45 F38:H38 F42:G42 A65:A66 F64:G66 A72:G72 A69:A71 A75:A76 A92 F81:G81 G79:G80 A41:C41 A38:A40 A44:A45 A68 E68:G68 A49 F46:H46 F37:H37 A37 F49:H49 F47:G47 F73:G76 A80:A81 F78:G78 A63 A57 A61:L62 K56 H12 H8 H15 H18:H20 E67:G67 E63:G63 F77:G77 F92:G92 F48:G48 F69:G71" emptyCellReference="1"/>
    <ignoredError sqref="D36 D56 D41" formula="1" emptyCellReference="1"/>
    <ignoredError sqref="D38:D40 D42: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6" workbookViewId="0">
      <selection activeCell="A42" sqref="A42"/>
    </sheetView>
  </sheetViews>
  <sheetFormatPr baseColWidth="10" defaultRowHeight="15" x14ac:dyDescent="0.25"/>
  <cols>
    <col min="1" max="1" width="22.42578125" bestFit="1" customWidth="1"/>
  </cols>
  <sheetData>
    <row r="1" spans="1:2" x14ac:dyDescent="0.25">
      <c r="A1" t="s">
        <v>22</v>
      </c>
      <c r="B1" t="s">
        <v>5</v>
      </c>
    </row>
    <row r="2" spans="1:2" x14ac:dyDescent="0.25">
      <c r="A2" s="17" t="s">
        <v>10</v>
      </c>
      <c r="B2" s="17">
        <v>964</v>
      </c>
    </row>
    <row r="3" spans="1:2" x14ac:dyDescent="0.25">
      <c r="A3" s="17" t="s">
        <v>45</v>
      </c>
      <c r="B3" s="17">
        <v>934</v>
      </c>
    </row>
    <row r="4" spans="1:2" x14ac:dyDescent="0.25">
      <c r="A4" s="17" t="s">
        <v>40</v>
      </c>
      <c r="B4" s="17">
        <v>921</v>
      </c>
    </row>
    <row r="5" spans="1:2" x14ac:dyDescent="0.25">
      <c r="A5" s="17" t="s">
        <v>31</v>
      </c>
      <c r="B5" s="17">
        <v>908</v>
      </c>
    </row>
    <row r="6" spans="1:2" x14ac:dyDescent="0.25">
      <c r="A6" s="17" t="s">
        <v>46</v>
      </c>
      <c r="B6" s="17">
        <v>893</v>
      </c>
    </row>
    <row r="7" spans="1:2" x14ac:dyDescent="0.25">
      <c r="A7" s="17" t="s">
        <v>53</v>
      </c>
      <c r="B7" s="17">
        <v>883</v>
      </c>
    </row>
    <row r="8" spans="1:2" x14ac:dyDescent="0.25">
      <c r="A8" s="17" t="s">
        <v>58</v>
      </c>
      <c r="B8" s="17">
        <v>882</v>
      </c>
    </row>
    <row r="9" spans="1:2" x14ac:dyDescent="0.25">
      <c r="A9" s="17" t="s">
        <v>55</v>
      </c>
      <c r="B9" s="17">
        <v>801</v>
      </c>
    </row>
    <row r="10" spans="1:2" x14ac:dyDescent="0.25">
      <c r="A10" s="16" t="s">
        <v>32</v>
      </c>
      <c r="B10" s="17">
        <v>796</v>
      </c>
    </row>
    <row r="11" spans="1:2" x14ac:dyDescent="0.25">
      <c r="A11" s="17" t="s">
        <v>25</v>
      </c>
      <c r="B11" s="17">
        <v>771</v>
      </c>
    </row>
    <row r="12" spans="1:2" x14ac:dyDescent="0.25">
      <c r="A12" s="24" t="s">
        <v>33</v>
      </c>
      <c r="B12" s="24">
        <v>770</v>
      </c>
    </row>
    <row r="13" spans="1:2" x14ac:dyDescent="0.25">
      <c r="A13" s="16" t="s">
        <v>56</v>
      </c>
      <c r="B13" s="17">
        <v>765</v>
      </c>
    </row>
    <row r="14" spans="1:2" x14ac:dyDescent="0.25">
      <c r="A14" s="17" t="s">
        <v>47</v>
      </c>
      <c r="B14" s="17">
        <v>750</v>
      </c>
    </row>
    <row r="15" spans="1:2" x14ac:dyDescent="0.25">
      <c r="A15" s="17" t="s">
        <v>9</v>
      </c>
      <c r="B15" s="17">
        <v>750</v>
      </c>
    </row>
    <row r="16" spans="1:2" x14ac:dyDescent="0.25">
      <c r="A16" s="17" t="s">
        <v>49</v>
      </c>
      <c r="B16" s="17">
        <v>733</v>
      </c>
    </row>
    <row r="17" spans="1:2" x14ac:dyDescent="0.25">
      <c r="A17" s="17" t="s">
        <v>37</v>
      </c>
      <c r="B17" s="17">
        <v>716</v>
      </c>
    </row>
    <row r="18" spans="1:2" x14ac:dyDescent="0.25">
      <c r="A18" s="17" t="s">
        <v>69</v>
      </c>
      <c r="B18" s="17">
        <v>695</v>
      </c>
    </row>
    <row r="19" spans="1:2" x14ac:dyDescent="0.25">
      <c r="A19" s="17" t="s">
        <v>69</v>
      </c>
      <c r="B19" s="17">
        <v>695</v>
      </c>
    </row>
    <row r="20" spans="1:2" x14ac:dyDescent="0.25">
      <c r="A20" s="17" t="s">
        <v>42</v>
      </c>
      <c r="B20" s="17">
        <v>694</v>
      </c>
    </row>
    <row r="21" spans="1:2" x14ac:dyDescent="0.25">
      <c r="A21" s="17" t="s">
        <v>38</v>
      </c>
      <c r="B21" s="17">
        <v>692</v>
      </c>
    </row>
    <row r="22" spans="1:2" x14ac:dyDescent="0.25">
      <c r="A22" s="17" t="s">
        <v>30</v>
      </c>
      <c r="B22" s="17">
        <v>686</v>
      </c>
    </row>
    <row r="23" spans="1:2" x14ac:dyDescent="0.25">
      <c r="A23" s="17" t="s">
        <v>26</v>
      </c>
      <c r="B23" s="17">
        <v>678</v>
      </c>
    </row>
    <row r="24" spans="1:2" x14ac:dyDescent="0.25">
      <c r="A24" s="24" t="s">
        <v>41</v>
      </c>
      <c r="B24" s="24">
        <v>673</v>
      </c>
    </row>
    <row r="25" spans="1:2" x14ac:dyDescent="0.25">
      <c r="A25" s="17" t="s">
        <v>61</v>
      </c>
      <c r="B25" s="17">
        <v>662</v>
      </c>
    </row>
    <row r="26" spans="1:2" x14ac:dyDescent="0.25">
      <c r="A26" s="17" t="s">
        <v>78</v>
      </c>
      <c r="B26" s="16">
        <v>658</v>
      </c>
    </row>
    <row r="27" spans="1:2" x14ac:dyDescent="0.25">
      <c r="A27" t="s">
        <v>77</v>
      </c>
      <c r="B27" s="19">
        <v>649</v>
      </c>
    </row>
    <row r="28" spans="1:2" x14ac:dyDescent="0.25">
      <c r="A28" s="17" t="s">
        <v>59</v>
      </c>
      <c r="B28" s="16">
        <v>622</v>
      </c>
    </row>
    <row r="29" spans="1:2" x14ac:dyDescent="0.25">
      <c r="A29" s="19" t="s">
        <v>76</v>
      </c>
      <c r="B29" s="17">
        <v>622</v>
      </c>
    </row>
    <row r="30" spans="1:2" x14ac:dyDescent="0.25">
      <c r="A30" s="17" t="s">
        <v>36</v>
      </c>
      <c r="B30" s="16">
        <v>620</v>
      </c>
    </row>
    <row r="31" spans="1:2" x14ac:dyDescent="0.25">
      <c r="A31" s="17" t="s">
        <v>72</v>
      </c>
      <c r="B31" s="16">
        <v>620</v>
      </c>
    </row>
    <row r="32" spans="1:2" x14ac:dyDescent="0.25">
      <c r="A32" s="17" t="s">
        <v>43</v>
      </c>
      <c r="B32" s="16">
        <v>586</v>
      </c>
    </row>
    <row r="33" spans="1:2" x14ac:dyDescent="0.25">
      <c r="A33" s="17" t="s">
        <v>52</v>
      </c>
      <c r="B33" s="16">
        <v>583</v>
      </c>
    </row>
    <row r="34" spans="1:2" x14ac:dyDescent="0.25">
      <c r="A34" s="17" t="s">
        <v>51</v>
      </c>
      <c r="B34" s="16">
        <v>578</v>
      </c>
    </row>
    <row r="35" spans="1:2" x14ac:dyDescent="0.25">
      <c r="A35" s="17" t="s">
        <v>34</v>
      </c>
      <c r="B35" s="16">
        <v>578</v>
      </c>
    </row>
    <row r="36" spans="1:2" x14ac:dyDescent="0.25">
      <c r="A36" s="17" t="s">
        <v>34</v>
      </c>
      <c r="B36" s="16">
        <v>578</v>
      </c>
    </row>
    <row r="37" spans="1:2" x14ac:dyDescent="0.25">
      <c r="A37" s="17" t="s">
        <v>50</v>
      </c>
      <c r="B37" s="16">
        <v>576</v>
      </c>
    </row>
    <row r="38" spans="1:2" x14ac:dyDescent="0.25">
      <c r="A38" s="17" t="s">
        <v>71</v>
      </c>
      <c r="B38" s="16">
        <v>568</v>
      </c>
    </row>
    <row r="39" spans="1:2" x14ac:dyDescent="0.25">
      <c r="A39" s="24" t="s">
        <v>57</v>
      </c>
      <c r="B39" s="23">
        <v>565</v>
      </c>
    </row>
    <row r="40" spans="1:2" x14ac:dyDescent="0.25">
      <c r="A40" s="17" t="s">
        <v>54</v>
      </c>
      <c r="B40" s="16">
        <v>560</v>
      </c>
    </row>
    <row r="41" spans="1:2" x14ac:dyDescent="0.25">
      <c r="A41" s="19" t="s">
        <v>24</v>
      </c>
      <c r="B41" s="17">
        <v>531</v>
      </c>
    </row>
    <row r="42" spans="1:2" x14ac:dyDescent="0.25">
      <c r="A42" s="17" t="s">
        <v>74</v>
      </c>
      <c r="B42" s="19">
        <v>513</v>
      </c>
    </row>
    <row r="43" spans="1:2" x14ac:dyDescent="0.25">
      <c r="A43" s="19" t="s">
        <v>60</v>
      </c>
      <c r="B43" s="17">
        <v>512</v>
      </c>
    </row>
    <row r="44" spans="1:2" x14ac:dyDescent="0.25">
      <c r="A44" s="19" t="s">
        <v>68</v>
      </c>
      <c r="B44" s="17">
        <v>508</v>
      </c>
    </row>
    <row r="45" spans="1:2" x14ac:dyDescent="0.25">
      <c r="A45" s="19" t="s">
        <v>62</v>
      </c>
      <c r="B45" s="17">
        <v>507</v>
      </c>
    </row>
    <row r="46" spans="1:2" x14ac:dyDescent="0.25">
      <c r="A46" s="19" t="s">
        <v>79</v>
      </c>
      <c r="B46" s="17">
        <v>500</v>
      </c>
    </row>
    <row r="47" spans="1:2" x14ac:dyDescent="0.25">
      <c r="A47" s="19" t="s">
        <v>63</v>
      </c>
      <c r="B47" s="19">
        <v>500</v>
      </c>
    </row>
    <row r="48" spans="1:2" x14ac:dyDescent="0.25">
      <c r="A48" s="19" t="s">
        <v>75</v>
      </c>
      <c r="B48" s="17">
        <v>500</v>
      </c>
    </row>
    <row r="49" spans="1:2" x14ac:dyDescent="0.25">
      <c r="A49" s="17" t="s">
        <v>73</v>
      </c>
      <c r="B49" s="19">
        <v>500</v>
      </c>
    </row>
  </sheetData>
  <sortState ref="A2:B45">
    <sortCondition descending="1" ref="B2:B45"/>
    <sortCondition ref="A2:A45"/>
  </sortState>
  <conditionalFormatting sqref="B2:B10 B12:B13">
    <cfRule type="containsBlanks" dxfId="29" priority="27" stopIfTrue="1">
      <formula>LEN(TRIM(B2))=0</formula>
    </cfRule>
    <cfRule type="cellIs" dxfId="28" priority="28" operator="greaterThan">
      <formula>999</formula>
    </cfRule>
  </conditionalFormatting>
  <conditionalFormatting sqref="B11">
    <cfRule type="containsBlanks" dxfId="27" priority="25" stopIfTrue="1">
      <formula>LEN(TRIM(B11))=0</formula>
    </cfRule>
    <cfRule type="cellIs" dxfId="26" priority="26" operator="greaterThan">
      <formula>999</formula>
    </cfRule>
  </conditionalFormatting>
  <conditionalFormatting sqref="B14:B22 B24:B25">
    <cfRule type="containsBlanks" dxfId="25" priority="23" stopIfTrue="1">
      <formula>LEN(TRIM(B14))=0</formula>
    </cfRule>
    <cfRule type="cellIs" dxfId="24" priority="24" operator="greaterThan">
      <formula>999</formula>
    </cfRule>
  </conditionalFormatting>
  <conditionalFormatting sqref="B23">
    <cfRule type="containsBlanks" dxfId="23" priority="21" stopIfTrue="1">
      <formula>LEN(TRIM(B23))=0</formula>
    </cfRule>
    <cfRule type="cellIs" dxfId="22" priority="22" operator="greaterThan">
      <formula>999</formula>
    </cfRule>
  </conditionalFormatting>
  <conditionalFormatting sqref="B26 B39:B40 B30:B37 B28">
    <cfRule type="containsBlanks" dxfId="21" priority="19" stopIfTrue="1">
      <formula>LEN(TRIM(B26))=0</formula>
    </cfRule>
    <cfRule type="cellIs" dxfId="20" priority="20" operator="greaterThan">
      <formula>999</formula>
    </cfRule>
  </conditionalFormatting>
  <conditionalFormatting sqref="B38">
    <cfRule type="containsBlanks" dxfId="19" priority="17" stopIfTrue="1">
      <formula>LEN(TRIM(B38))=0</formula>
    </cfRule>
    <cfRule type="cellIs" dxfId="18" priority="18" operator="greaterThan">
      <formula>999</formula>
    </cfRule>
  </conditionalFormatting>
  <conditionalFormatting sqref="B41 B43">
    <cfRule type="containsBlanks" dxfId="17" priority="15" stopIfTrue="1">
      <formula>LEN(TRIM(B41))=0</formula>
    </cfRule>
    <cfRule type="cellIs" dxfId="16" priority="16" operator="greaterThan">
      <formula>999</formula>
    </cfRule>
  </conditionalFormatting>
  <conditionalFormatting sqref="B44:B45">
    <cfRule type="containsBlanks" dxfId="15" priority="13" stopIfTrue="1">
      <formula>LEN(TRIM(B44))=0</formula>
    </cfRule>
    <cfRule type="cellIs" dxfId="14" priority="14" operator="greaterThan">
      <formula>999</formula>
    </cfRule>
  </conditionalFormatting>
  <conditionalFormatting sqref="B46:B47">
    <cfRule type="containsBlanks" dxfId="13" priority="11" stopIfTrue="1">
      <formula>LEN(TRIM(B46))=0</formula>
    </cfRule>
    <cfRule type="cellIs" dxfId="12" priority="12" operator="greaterThan">
      <formula>999</formula>
    </cfRule>
  </conditionalFormatting>
  <conditionalFormatting sqref="B49">
    <cfRule type="containsBlanks" dxfId="11" priority="9" stopIfTrue="1">
      <formula>LEN(TRIM(B49))=0</formula>
    </cfRule>
    <cfRule type="cellIs" dxfId="10" priority="10" operator="greaterThan">
      <formula>999</formula>
    </cfRule>
  </conditionalFormatting>
  <conditionalFormatting sqref="B42">
    <cfRule type="containsBlanks" dxfId="9" priority="7" stopIfTrue="1">
      <formula>LEN(TRIM(B42))=0</formula>
    </cfRule>
    <cfRule type="cellIs" dxfId="8" priority="8" operator="greaterThan">
      <formula>999</formula>
    </cfRule>
  </conditionalFormatting>
  <conditionalFormatting sqref="B48">
    <cfRule type="containsBlanks" dxfId="7" priority="5" stopIfTrue="1">
      <formula>LEN(TRIM(B48))=0</formula>
    </cfRule>
    <cfRule type="cellIs" dxfId="6" priority="6" operator="greaterThan">
      <formula>999</formula>
    </cfRule>
  </conditionalFormatting>
  <conditionalFormatting sqref="B29">
    <cfRule type="containsBlanks" dxfId="5" priority="3" stopIfTrue="1">
      <formula>LEN(TRIM(B29))=0</formula>
    </cfRule>
    <cfRule type="cellIs" dxfId="4" priority="4" operator="greaterThan">
      <formula>999</formula>
    </cfRule>
  </conditionalFormatting>
  <conditionalFormatting sqref="B27">
    <cfRule type="containsBlanks" dxfId="3" priority="1" stopIfTrue="1">
      <formula>LEN(TRIM(B27))=0</formula>
    </cfRule>
    <cfRule type="cellIs" dxfId="2" priority="2" operator="greaterThan">
      <formula>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Championnat</vt:lpstr>
      <vt:lpstr>Joueurs</vt:lpstr>
      <vt:lpstr>Noms</vt:lpstr>
      <vt:lpstr>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Groupe Leader  Comptabilite Cyril Lefevre</cp:lastModifiedBy>
  <cp:lastPrinted>2020-09-21T10:38:36Z</cp:lastPrinted>
  <dcterms:created xsi:type="dcterms:W3CDTF">2018-11-14T14:11:10Z</dcterms:created>
  <dcterms:modified xsi:type="dcterms:W3CDTF">2020-10-08T10:26:40Z</dcterms:modified>
</cp:coreProperties>
</file>